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61" windowWidth="15180" windowHeight="10140" activeTab="4"/>
  </bookViews>
  <sheets>
    <sheet name="Тит учеб план" sheetId="1" r:id="rId1"/>
    <sheet name="Тит лист к графику" sheetId="2" r:id="rId2"/>
    <sheet name="Кален учеб график" sheetId="3" r:id="rId3"/>
    <sheet name="Сводные данные" sheetId="4" r:id="rId4"/>
    <sheet name="РУП" sheetId="5" r:id="rId5"/>
    <sheet name="ОПОП" sheetId="6" r:id="rId6"/>
    <sheet name="БУП" sheetId="7" r:id="rId7"/>
    <sheet name="кабинеты" sheetId="8" r:id="rId8"/>
  </sheets>
  <externalReferences>
    <externalReference r:id="rId11"/>
    <externalReference r:id="rId12"/>
  </externalReferences>
  <definedNames>
    <definedName name="Допустимое_уменьшение_нагрузки_меньше_32_часов_для_некоторых_циклов" localSheetId="1">'[2]Рабочий'!$AA$12</definedName>
    <definedName name="Допустимое_уменьшение_нагрузки_меньше_32_часов_для_некоторых_циклов" localSheetId="0">'[2]Рабочий'!$AA$12</definedName>
    <definedName name="Допустимое_уменьшение_нагрузки_меньше_32_часов_для_некоторых_циклов">'[1]Рабочий'!$AA$12</definedName>
    <definedName name="_xlnm.Print_Titles" localSheetId="4">'РУП'!$3:$8</definedName>
    <definedName name="МаксКолЗачВГоду" localSheetId="1">'[2]Нормы'!$B$12</definedName>
    <definedName name="МаксКолЗачВГоду" localSheetId="0">'[2]Нормы'!$B$12</definedName>
    <definedName name="МаксКолЗачВГоду">'[1]Нормы'!$B$12</definedName>
    <definedName name="МаксКолЭкзВГоду" localSheetId="1">'[2]Нормы'!$B$11</definedName>
    <definedName name="МаксКолЭкзВГоду" localSheetId="0">'[2]Нормы'!$B$11</definedName>
    <definedName name="МаксКолЭкзВГоду">'[1]Нормы'!$B$11</definedName>
    <definedName name="_xlnm.Print_Area" localSheetId="6">'БУП'!$A$1:$H$71</definedName>
    <definedName name="_xlnm.Print_Area" localSheetId="2">'Кален учеб график'!$A$1:$BF$439</definedName>
    <definedName name="_xlnm.Print_Area" localSheetId="5">'ОПОП'!$A$1:$H$83</definedName>
    <definedName name="_xlnm.Print_Area" localSheetId="4">'РУП'!$A$1:$AM$86</definedName>
    <definedName name="ОбязУчебНагрузка" localSheetId="1">'[2]Нормы'!$B$3</definedName>
    <definedName name="ОбязУчебНагрузка" localSheetId="0">'[2]Нормы'!$B$3</definedName>
    <definedName name="ОбязУчебНагрузка">'[1]Нормы'!$B$3</definedName>
    <definedName name="ОтклонениеПоЦиклам" localSheetId="1">'[2]План'!$EB$6</definedName>
    <definedName name="ОтклонениеПоЦиклам" localSheetId="0">'[2]План'!$EB$6</definedName>
    <definedName name="ОтклонениеПоЦиклам">'[1]План'!$EB$6</definedName>
    <definedName name="Сроки_МинКолЧасовПоДисц" localSheetId="1">'[2]Нормы'!$B$6</definedName>
    <definedName name="Сроки_МинКолЧасовПоДисц" localSheetId="0">'[2]Нормы'!$B$6</definedName>
    <definedName name="Сроки_МинКолЧасовПоДисц">'[1]Нормы'!$B$6</definedName>
  </definedNames>
  <calcPr calcMode="autoNoTable" fullCalcOnLoad="1"/>
</workbook>
</file>

<file path=xl/comments3.xml><?xml version="1.0" encoding="utf-8"?>
<comments xmlns="http://schemas.openxmlformats.org/spreadsheetml/2006/main">
  <authors>
    <author>Автор</author>
  </authors>
  <commentList>
    <comment ref="BF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2011-2012</t>
        </r>
      </text>
    </comment>
    <comment ref="BF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2012-2013</t>
        </r>
      </text>
    </comment>
    <comment ref="BF13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  <comment ref="BF2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  <comment ref="BF37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  <comment ref="BF24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  <comment ref="BF4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I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праздничной на 1 больше</t>
        </r>
      </text>
    </comment>
  </commentList>
</comments>
</file>

<file path=xl/sharedStrings.xml><?xml version="1.0" encoding="utf-8"?>
<sst xmlns="http://schemas.openxmlformats.org/spreadsheetml/2006/main" count="1716" uniqueCount="450">
  <si>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</si>
  <si>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</si>
  <si>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</si>
  <si>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</si>
  <si>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</si>
  <si>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</si>
  <si>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</si>
  <si>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</si>
  <si>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по профилю профессии/специальности</t>
  </si>
  <si>
    <t>преддипломная</t>
  </si>
  <si>
    <t>(для СПО)</t>
  </si>
  <si>
    <t>I курс</t>
  </si>
  <si>
    <t>II курс</t>
  </si>
  <si>
    <t>III курс</t>
  </si>
  <si>
    <t>Всего</t>
  </si>
  <si>
    <t>Наименование циклов, дисциплин, профессиональных модулей, МДК, практик</t>
  </si>
  <si>
    <t>Формы промежуточной аттестации</t>
  </si>
  <si>
    <t>Обязательная аудиторная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</si>
  <si>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</si>
  <si>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</si>
  <si>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</si>
  <si>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</si>
  <si>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</si>
  <si>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</si>
  <si>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</si>
  <si>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</si>
  <si>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</si>
  <si>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</si>
  <si>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</si>
  <si>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 (вкл. экономику и право)</t>
  </si>
  <si>
    <t>ОДБ.06</t>
  </si>
  <si>
    <t>Химия</t>
  </si>
  <si>
    <t>ОДБ.07</t>
  </si>
  <si>
    <t>Биология</t>
  </si>
  <si>
    <t>Физическая культура</t>
  </si>
  <si>
    <t>Основы безопасности жизнедеятельности</t>
  </si>
  <si>
    <t>Математика</t>
  </si>
  <si>
    <t>Информатика и ИКТ</t>
  </si>
  <si>
    <t>Физика</t>
  </si>
  <si>
    <t>ОП.00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</si>
  <si>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</si>
  <si>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</si>
  <si>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</si>
  <si>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</si>
  <si>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</si>
  <si>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</si>
  <si>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</si>
  <si>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</si>
  <si>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</si>
  <si>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дисциплин и МДК</t>
  </si>
  <si>
    <t>учебной практики</t>
  </si>
  <si>
    <t>зачетов</t>
  </si>
  <si>
    <t>ОДБ.08</t>
  </si>
  <si>
    <t>ОДБ.09</t>
  </si>
  <si>
    <t>ОДП.00</t>
  </si>
  <si>
    <t>Охрана труда</t>
  </si>
  <si>
    <t>Безопасность жизнедеятельности</t>
  </si>
  <si>
    <t>ПМ.02</t>
  </si>
  <si>
    <t>МДК.02.01</t>
  </si>
  <si>
    <t>ПМ.03</t>
  </si>
  <si>
    <t>Вариативная часть циклов ОПОП</t>
  </si>
  <si>
    <t>УП.00</t>
  </si>
  <si>
    <t>ПП.00</t>
  </si>
  <si>
    <t>ПА.00</t>
  </si>
  <si>
    <t>Э</t>
  </si>
  <si>
    <t>ГИА.00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</si>
  <si>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</si>
  <si>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</si>
  <si>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</si>
  <si>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</si>
  <si>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</si>
  <si>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</si>
  <si>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очная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</si>
  <si>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</si>
  <si>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</si>
  <si>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Макс. учебная нагрузка обучающегося, час.</t>
  </si>
  <si>
    <t>ОП.01</t>
  </si>
  <si>
    <t>ОП.02</t>
  </si>
  <si>
    <t>ОП.03</t>
  </si>
  <si>
    <t>ОП.04</t>
  </si>
  <si>
    <t>ОП.05</t>
  </si>
  <si>
    <t>Профессиональный цикл</t>
  </si>
  <si>
    <t>Техника и технология исследования скважин</t>
  </si>
  <si>
    <t>ДЗ</t>
  </si>
  <si>
    <t>З</t>
  </si>
  <si>
    <t>Наименование циклов, разделов, дисциплин, профессиональных модулей, МДК, практик</t>
  </si>
  <si>
    <t>Виды учебной нагрузки</t>
  </si>
  <si>
    <t>29 авг. – 4 сент.</t>
  </si>
  <si>
    <t>Сентябрь</t>
  </si>
  <si>
    <t>26 сент. -  2 окт.</t>
  </si>
  <si>
    <t>Октябрь</t>
  </si>
  <si>
    <t>31 окт. -  6 нояб.</t>
  </si>
  <si>
    <t>Ноябрь</t>
  </si>
  <si>
    <t>28 нояб. – 4 дек.</t>
  </si>
  <si>
    <t>Декабрь</t>
  </si>
  <si>
    <t>26 дек. – 1 янв.</t>
  </si>
  <si>
    <t>Январь</t>
  </si>
  <si>
    <t>30 янв. -  5 фев.</t>
  </si>
  <si>
    <t>Февраль</t>
  </si>
  <si>
    <t>27 фев. – 4 мар.</t>
  </si>
  <si>
    <t>Март</t>
  </si>
  <si>
    <t>26 мар. – 1 апр.</t>
  </si>
  <si>
    <t>Апрель</t>
  </si>
  <si>
    <t>30 апр. – 6 мая</t>
  </si>
  <si>
    <t>Май</t>
  </si>
  <si>
    <t>28 мая – 3 июн.</t>
  </si>
  <si>
    <t>Июнь</t>
  </si>
  <si>
    <t>25 июн. – 1 июл.</t>
  </si>
  <si>
    <t>Июль</t>
  </si>
  <si>
    <t>30 июл. – 5 авг.</t>
  </si>
  <si>
    <t>Август</t>
  </si>
  <si>
    <t>27 авг. – 2 сент.</t>
  </si>
  <si>
    <t>Всего часов</t>
  </si>
  <si>
    <t>Номера календарных недель</t>
  </si>
  <si>
    <t>Порядковые номера  недель учебного года</t>
  </si>
  <si>
    <t>ОД.00</t>
  </si>
  <si>
    <t>обяз. уч.</t>
  </si>
  <si>
    <t>сам. р. с.</t>
  </si>
  <si>
    <t xml:space="preserve">Основы безопасности жизнедеятельности </t>
  </si>
  <si>
    <t>ОП. 00</t>
  </si>
  <si>
    <t xml:space="preserve">Общепрофессиональный  цикл </t>
  </si>
  <si>
    <t xml:space="preserve">Профессиональный цикл </t>
  </si>
  <si>
    <t>ПМ. 00</t>
  </si>
  <si>
    <t xml:space="preserve">Всего час. в неделю обязательной учебной нагрузки </t>
  </si>
  <si>
    <t>Всего час. в неделю самостоятельной работы студентов</t>
  </si>
  <si>
    <t>Всего часов в неделю</t>
  </si>
  <si>
    <t>29 окт. -  4 нояб.</t>
  </si>
  <si>
    <t>26 нояб. – 2 дек.</t>
  </si>
  <si>
    <t>31 дек. – 6 янв.</t>
  </si>
  <si>
    <t>28 янв. -  3 фев.</t>
  </si>
  <si>
    <t>25 фев. – 3 мар.</t>
  </si>
  <si>
    <t>29 апр. – 5 мая</t>
  </si>
  <si>
    <t>27 мая – 2 июн.</t>
  </si>
  <si>
    <t>29 июл. – 4 авг.</t>
  </si>
  <si>
    <t>26 авг. – 1 сент.</t>
  </si>
  <si>
    <t>30 сент. -  6 окт.</t>
  </si>
  <si>
    <t>28 окт. - 3 нояб.</t>
  </si>
  <si>
    <t>25 нояб. – 1 дек.</t>
  </si>
  <si>
    <t>30 дек. – 5 янв.</t>
  </si>
  <si>
    <t>27 янв. -  2 фев.</t>
  </si>
  <si>
    <t>24 фев. – 2 мар.</t>
  </si>
  <si>
    <t xml:space="preserve">31 мар. - 6 апр. </t>
  </si>
  <si>
    <t>28 апр. – 4 мая</t>
  </si>
  <si>
    <t>26 мая – 1 июн.</t>
  </si>
  <si>
    <t>30 июн. – 6 июл.</t>
  </si>
  <si>
    <t>28 июл. – 3 авг.</t>
  </si>
  <si>
    <t>завершающий курс</t>
  </si>
  <si>
    <t>1.2.  Календарный график аттестаций</t>
  </si>
  <si>
    <t>Всего аттестаций в неделю</t>
  </si>
  <si>
    <t>Государственная итоговая аттестация</t>
  </si>
  <si>
    <t>УТВЕРЖДАЮ</t>
  </si>
  <si>
    <t>Квалификация:</t>
  </si>
  <si>
    <t>КАЛЕНДАРНЫЙ УЧЕБНЫЙ ГРАФИК</t>
  </si>
  <si>
    <t>Форма обучения:</t>
  </si>
  <si>
    <t>Нормативный срок обучения на базе среднего (полного) общего образования :</t>
  </si>
  <si>
    <t>(код и наименование специальности)</t>
  </si>
  <si>
    <t>Обязательная учебная нагрузка, час.</t>
  </si>
  <si>
    <t>Рекомен-дуемый курс изучения</t>
  </si>
  <si>
    <t>ОДП.01</t>
  </si>
  <si>
    <t>ОДП.02</t>
  </si>
  <si>
    <t>ОДП.03</t>
  </si>
  <si>
    <t>УП.03</t>
  </si>
  <si>
    <t>ПП.03</t>
  </si>
  <si>
    <t>Профильные общеобразовательные дисциплины</t>
  </si>
  <si>
    <t>Информатика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</si>
  <si>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</si>
  <si>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</si>
  <si>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</si>
  <si>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</si>
  <si>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</si>
  <si>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</si>
  <si>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</si>
  <si>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</si>
  <si>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</si>
  <si>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</si>
  <si>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</si>
  <si>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</si>
  <si>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ОП.06</t>
  </si>
  <si>
    <t>Информационные технологии в профессиональной деятельности</t>
  </si>
  <si>
    <t>Правовые основы профессиональнеой деятельности</t>
  </si>
  <si>
    <t>ОП.08</t>
  </si>
  <si>
    <t>ОП.09</t>
  </si>
  <si>
    <t>ОП.07</t>
  </si>
  <si>
    <t>ПМ.04</t>
  </si>
  <si>
    <t>МДК.04.01</t>
  </si>
  <si>
    <t>УП.04</t>
  </si>
  <si>
    <t>ПП.04</t>
  </si>
  <si>
    <t xml:space="preserve">по специальности среднего профессионального образования </t>
  </si>
  <si>
    <t>основная профессиональная образовательная программа                                                                                                                                                    среднего профессионального образования базовой подготовки</t>
  </si>
  <si>
    <t>Базовые общепрофессиональные дисциплины</t>
  </si>
  <si>
    <t xml:space="preserve">Русский язык </t>
  </si>
  <si>
    <t>Обществознание (вкл. Экономику и право)</t>
  </si>
  <si>
    <t xml:space="preserve">Химия </t>
  </si>
  <si>
    <t xml:space="preserve">Биология </t>
  </si>
  <si>
    <t>ОГСЭ.01.</t>
  </si>
  <si>
    <t xml:space="preserve"> Основы философии</t>
  </si>
  <si>
    <t>ОГСЭ.02.</t>
  </si>
  <si>
    <t xml:space="preserve"> История</t>
  </si>
  <si>
    <t>ОГСЭ.ОЗ.</t>
  </si>
  <si>
    <t xml:space="preserve"> Иностранный язык</t>
  </si>
  <si>
    <t>ОГСЭ.04.</t>
  </si>
  <si>
    <t xml:space="preserve"> Физическая культура</t>
  </si>
  <si>
    <t>EH.00</t>
  </si>
  <si>
    <t>Математический и общий ественнонаучный цикл</t>
  </si>
  <si>
    <t>ЕН.01.</t>
  </si>
  <si>
    <t>ЕН.02.</t>
  </si>
  <si>
    <t>П. 00</t>
  </si>
  <si>
    <t>Общепрофессиональные дисциплины</t>
  </si>
  <si>
    <t xml:space="preserve">ОП.01. </t>
  </si>
  <si>
    <t xml:space="preserve">ОП.02. </t>
  </si>
  <si>
    <t xml:space="preserve">ОП.ОЗ. </t>
  </si>
  <si>
    <t>ОП.04.</t>
  </si>
  <si>
    <t>ОП.05.</t>
  </si>
  <si>
    <t xml:space="preserve">ОП.06. </t>
  </si>
  <si>
    <t>Правовые основы профессиональной деятельности</t>
  </si>
  <si>
    <t>ОП.07.</t>
  </si>
  <si>
    <t>ОП.08.</t>
  </si>
  <si>
    <t>ОП.09.</t>
  </si>
  <si>
    <t>МДК.01.01.</t>
  </si>
  <si>
    <t>МДК.02.01.</t>
  </si>
  <si>
    <t>МДК.03.01.</t>
  </si>
  <si>
    <t>МДК.04.01.</t>
  </si>
  <si>
    <t>ВСЕГО</t>
  </si>
  <si>
    <t>ПДП</t>
  </si>
  <si>
    <t>Производственная практика (преддипломная)</t>
  </si>
  <si>
    <t>ОП.10.</t>
  </si>
  <si>
    <t>Производственная практика (практика по профилю специальности)</t>
  </si>
  <si>
    <t>Всего по циклам</t>
  </si>
  <si>
    <t>курсов. работа (проект)</t>
  </si>
  <si>
    <t>Время                                                                                    в неделях</t>
  </si>
  <si>
    <t>в том числе лаб. и практ. занятий</t>
  </si>
  <si>
    <t>Обязательная часть циклов ОПОП</t>
  </si>
  <si>
    <t>1-2</t>
  </si>
  <si>
    <t>1</t>
  </si>
  <si>
    <t>2</t>
  </si>
  <si>
    <t>3</t>
  </si>
  <si>
    <r>
      <t>Протокол "___" от ______________</t>
    </r>
    <r>
      <rPr>
        <u val="single"/>
        <sz val="10"/>
        <rFont val="Times New Roman"/>
        <family val="1"/>
      </rPr>
      <t>20______г.</t>
    </r>
  </si>
  <si>
    <t>Директор БУ "Радужнинский</t>
  </si>
  <si>
    <t>профессиональный колледж"</t>
  </si>
  <si>
    <t>_______________ М.Н.Волков</t>
  </si>
  <si>
    <r>
      <t>"_____"</t>
    </r>
    <r>
      <rPr>
        <u val="single"/>
        <sz val="10"/>
        <color indexed="8"/>
        <rFont val="Times New Roman"/>
        <family val="1"/>
      </rPr>
      <t xml:space="preserve"> ___________ </t>
    </r>
    <r>
      <rPr>
        <sz val="10"/>
        <color indexed="8"/>
        <rFont val="Times New Roman"/>
        <family val="1"/>
      </rPr>
      <t>20______г.</t>
    </r>
  </si>
  <si>
    <t>Инженерная графика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</si>
  <si>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</si>
  <si>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</si>
  <si>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</si>
  <si>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</si>
  <si>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ОП.10</t>
  </si>
  <si>
    <t>Проведение технологических процессов разработки и эксплуатации нефтяных и газовых месторождений</t>
  </si>
  <si>
    <t>Разработка нефтяных и газовых месторождений</t>
  </si>
  <si>
    <t>Бурение</t>
  </si>
  <si>
    <t>МДК.01.02</t>
  </si>
  <si>
    <t>Эксплуатация нефтяных и газовых месторождений</t>
  </si>
  <si>
    <t>Эксплуатация нефтегазопромыслового оборудования</t>
  </si>
  <si>
    <t xml:space="preserve"> I Курс</t>
  </si>
  <si>
    <t>II Курс</t>
  </si>
  <si>
    <t>III Курс</t>
  </si>
  <si>
    <t>IV  Курс</t>
  </si>
  <si>
    <t>Основы организации и плани рования производственных работ на нефтяных и газовых месторождений</t>
  </si>
  <si>
    <t>IV Курс</t>
  </si>
  <si>
    <t>Основы экономики</t>
  </si>
  <si>
    <t>Овладение приёмами и приобретение навыков разработки и эксплуатации нефтяных и газовых месторождений</t>
  </si>
  <si>
    <t>Совершенствование знаний, умений и практического опыта по организации процесса разработки и эксплуатации нефтяных и газовых месторождений</t>
  </si>
  <si>
    <t>Совершенствование знаний, умений и практического опыта по эксплуатации нефтегазопромыслового оборудования</t>
  </si>
  <si>
    <t xml:space="preserve">Формы промежуточной аттестации                                      </t>
  </si>
  <si>
    <t>Максимальная</t>
  </si>
  <si>
    <t>Самостоятельная работа</t>
  </si>
  <si>
    <t>Всего занятий</t>
  </si>
  <si>
    <t>в т.ч.</t>
  </si>
  <si>
    <t>Лекций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</si>
  <si>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</si>
  <si>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</si>
  <si>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</si>
  <si>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</si>
  <si>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</si>
  <si>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</si>
  <si>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</si>
  <si>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</si>
  <si>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4</t>
  </si>
  <si>
    <t>Математический и общий ественно-научный цикл</t>
  </si>
  <si>
    <t>Метрология, стандатризация и сертификация</t>
  </si>
  <si>
    <t xml:space="preserve">ОП.08. </t>
  </si>
  <si>
    <t xml:space="preserve">МДК.01.02. </t>
  </si>
  <si>
    <t>Организация деятельности подчиненных</t>
  </si>
  <si>
    <t>Основы организации и планирования производственных работ на нефтяных и газовых месторождениях</t>
  </si>
  <si>
    <t xml:space="preserve">Инженерная графика                                            </t>
  </si>
  <si>
    <t xml:space="preserve">Электротехника и электроника              </t>
  </si>
  <si>
    <t xml:space="preserve">Геология </t>
  </si>
  <si>
    <t xml:space="preserve">Разработка нефтяных и газовых месторождений </t>
  </si>
  <si>
    <t>Эксплуатация нефтяных и газовых местрождений</t>
  </si>
  <si>
    <t>Эксплуатация нефтегазопромыслового оборудованияния</t>
  </si>
  <si>
    <t xml:space="preserve">Вариативная часть циклов ОПОП </t>
  </si>
  <si>
    <t>ОП.11</t>
  </si>
  <si>
    <t>ОП.12</t>
  </si>
  <si>
    <t>ОП.13</t>
  </si>
  <si>
    <t>КЭ</t>
  </si>
  <si>
    <t>___________________ М.Н.Волков</t>
  </si>
  <si>
    <t xml:space="preserve"> УЧЕБНЫЙ ПЛАН</t>
  </si>
  <si>
    <t xml:space="preserve">Форма обучения - </t>
  </si>
  <si>
    <t xml:space="preserve">Нормативный срок  освоения ОПОП - </t>
  </si>
  <si>
    <t xml:space="preserve">Профиль получаемого профессионального образования - </t>
  </si>
  <si>
    <t>технический</t>
  </si>
  <si>
    <r>
      <t>"_______"</t>
    </r>
    <r>
      <rPr>
        <u val="single"/>
        <sz val="12"/>
        <color indexed="8"/>
        <rFont val="Times New Roman"/>
        <family val="1"/>
      </rPr>
      <t xml:space="preserve"> ____________ </t>
    </r>
    <r>
      <rPr>
        <sz val="12"/>
        <color indexed="8"/>
        <rFont val="Times New Roman"/>
        <family val="1"/>
      </rPr>
      <t>20_____г.</t>
    </r>
  </si>
  <si>
    <t xml:space="preserve">Нормативный срок  обучения - </t>
  </si>
  <si>
    <t>2. Сводные данные по бюджету времени (в неделях)</t>
  </si>
  <si>
    <t>5. БАЗИСНЫЙ УЧЕБНЫЙ ПЛАН</t>
  </si>
  <si>
    <t>Кабинеты:</t>
  </si>
  <si>
    <t>математики</t>
  </si>
  <si>
    <t>иностранного языка</t>
  </si>
  <si>
    <t>Лаборатории:</t>
  </si>
  <si>
    <t>1.</t>
  </si>
  <si>
    <t>2.</t>
  </si>
  <si>
    <t>Спортивный комплекс:</t>
  </si>
  <si>
    <t>Спортивный зал</t>
  </si>
  <si>
    <t>Гимнастический зал</t>
  </si>
  <si>
    <t>Залы:</t>
  </si>
  <si>
    <t>Библиотека, читальный зал с выходом в Интернет</t>
  </si>
  <si>
    <t>Актовый зал</t>
  </si>
  <si>
    <t>IV курс</t>
  </si>
  <si>
    <t>4 года и 10 мес.</t>
  </si>
  <si>
    <t>V курс</t>
  </si>
  <si>
    <t>9 сем</t>
  </si>
  <si>
    <t>10 сем</t>
  </si>
  <si>
    <t>131018 Разработка и эксплуатация нефтяных и газовых месторождений</t>
  </si>
  <si>
    <t>6. Перечень кабинетов, лабораторий, мастерских и других помещений для подготовки по профессии "Разработка и эксплуатация нефтяных и газовых месторождений"</t>
  </si>
  <si>
    <t>ОГСЭ.05.</t>
  </si>
  <si>
    <t>Психология общения</t>
  </si>
  <si>
    <t>Организация деятельности коллектива исполнителей</t>
  </si>
  <si>
    <t>Участие в исследовании скважин для определения эффективности технологических процессов, увеличения нефтеотдачи пластов</t>
  </si>
  <si>
    <t>Определение эффективности технологических процессов и методы увеличения нефтеотдачи пластов</t>
  </si>
  <si>
    <t>ПМ.05</t>
  </si>
  <si>
    <t>УП.05</t>
  </si>
  <si>
    <t>ПП.05</t>
  </si>
  <si>
    <t>Основы автоматизации технологических процессов нефтегазового производства</t>
  </si>
  <si>
    <t>ОГСЭ.0З.</t>
  </si>
  <si>
    <t xml:space="preserve">ОП.0З. </t>
  </si>
  <si>
    <t>Овладение приёмами и приобретение навыков по эксплуатации нефтегазопромыслового оборудования</t>
  </si>
  <si>
    <t>Овладение приёмами и приобретение навыков по проведению технологических процессов разработки и эксплуатации нефтяных и газовых месторождений</t>
  </si>
  <si>
    <t>Совершенствование знаний, умений и практического опыта по проведению технологических процессов разработки и эксплуатации нефтяных и газовых месторождений</t>
  </si>
  <si>
    <t>Овладение приёмами и приобретение навыков по организации деятельности коллектива исполнителей</t>
  </si>
  <si>
    <t>Совершенствование знаний, умений и практического опыта по организации деятельности коллектива исполнителей</t>
  </si>
  <si>
    <t>Овладение приёмами и приобретение навыков по участию в исследовании скважин для определения эффективности технологических процессов, увеличения нефтеотдачи пластов</t>
  </si>
  <si>
    <t>Совершенствование знаний, умений и практического опыта по участию в исследовании скважин для определения эффективности технологических процессов, увеличения нефтеотдачи пластов</t>
  </si>
  <si>
    <t>--/Э</t>
  </si>
  <si>
    <t>--/ДЗ</t>
  </si>
  <si>
    <r>
      <t xml:space="preserve">Консультации </t>
    </r>
    <r>
      <rPr>
        <sz val="10"/>
        <rFont val="Times New Roman"/>
        <family val="1"/>
      </rPr>
      <t>на учебную группу по 100 часов в год (всего 500 час.)</t>
    </r>
  </si>
  <si>
    <t>--,--,--,З,--,З--/ ДЗ</t>
  </si>
  <si>
    <t>--,З,--,З,--,З,--/ ДЗ</t>
  </si>
  <si>
    <t>МДК.05.01.</t>
  </si>
  <si>
    <t>1.1 Календарный учебный график "Разработка и эксплуатация нефтяных и газовых месторождений"</t>
  </si>
  <si>
    <t>ОГСЭ.05</t>
  </si>
  <si>
    <t>Овладение приёмами и приобретение навыков по организации деятельности подчиненных</t>
  </si>
  <si>
    <t>Участие в исследовании скважин для определения эффективности технологических процессов, учеличения нефтеотдачи пластов</t>
  </si>
  <si>
    <t>Овладение приёмами и приобретение навыков по участию в исследовании скважин для определения эффективности технологических процессов, учеличения нефтеотдачи пластов</t>
  </si>
  <si>
    <t>Совершенствование знаний, умений и практического опыта по участию в исследовании скважин для определения эффективности технологических процессов, учеличения нефтеотдачи пластов</t>
  </si>
  <si>
    <t>V  Курс</t>
  </si>
  <si>
    <t>преддипломная практика</t>
  </si>
  <si>
    <t xml:space="preserve">производственной практики                                 </t>
  </si>
  <si>
    <t>6 нед.</t>
  </si>
  <si>
    <t>Старший техник-технолог</t>
  </si>
  <si>
    <t>1. Программа углубленной подготовки</t>
  </si>
  <si>
    <t>29 авг. – 2 сент.</t>
  </si>
  <si>
    <t>3 окт. -  8 окт.</t>
  </si>
  <si>
    <t>31 окт. - 5 нояб.</t>
  </si>
  <si>
    <t>28 нояб. – 3 дек.</t>
  </si>
  <si>
    <t>2 янв. – 7 янв.</t>
  </si>
  <si>
    <t>30 янв. -  4 фев.</t>
  </si>
  <si>
    <t xml:space="preserve">3 апр. - 8 апр. </t>
  </si>
  <si>
    <t>1 мая – 6 мая</t>
  </si>
  <si>
    <t>29 мая – 3 июн.</t>
  </si>
  <si>
    <t>3 июля – 8 июл.</t>
  </si>
  <si>
    <t>1.1. Дипломный проект (квалификационная работа)</t>
  </si>
  <si>
    <t>Выполнение работ по профессии оператор по исследованию скважин</t>
  </si>
  <si>
    <t>Овладение приёмами и приобретение навыков по выполнению работ по исследованию скважин</t>
  </si>
  <si>
    <t>Совершенствование знаний, умений и практического опыта по исследованию скважин</t>
  </si>
  <si>
    <t>1-4</t>
  </si>
  <si>
    <t>Основы организации и планирования производственых работ на нефтяных и газовых местророждениях</t>
  </si>
  <si>
    <t>БУП рассмотрен и согласован на заседании ПЦК</t>
  </si>
  <si>
    <t>Председатель ПЦК /______________/ __________________</t>
  </si>
  <si>
    <t>Организация деятельности колектива исполнителей</t>
  </si>
  <si>
    <t>Выполнение работ по одной или нескольким профессиям рабочих, должностям служащих</t>
  </si>
  <si>
    <t>экологических основ природопользования</t>
  </si>
  <si>
    <t>инженерной графики</t>
  </si>
  <si>
    <t>метрологии, стандартизации и сертификации</t>
  </si>
  <si>
    <t>технической механики</t>
  </si>
  <si>
    <t>геологии</t>
  </si>
  <si>
    <t>информационных технологий в профессиональной деятельности</t>
  </si>
  <si>
    <t>основ экономики</t>
  </si>
  <si>
    <t>правовых основ профессиональной деятельности</t>
  </si>
  <si>
    <t>охраны труда</t>
  </si>
  <si>
    <t>безопасности жизнедеятельности</t>
  </si>
  <si>
    <t>электротехники и электроники</t>
  </si>
  <si>
    <t>материаловедения</t>
  </si>
  <si>
    <t>повышения нефтеотдачи пластов</t>
  </si>
  <si>
    <t>Мастерские</t>
  </si>
  <si>
    <t>слесарная</t>
  </si>
  <si>
    <t>по программе углубленной подготовки</t>
  </si>
  <si>
    <t>Старший техник- технолог</t>
  </si>
  <si>
    <t>основная профессиональная образовательная программа                                                                                                                                                    среднего профессионального образования углубленной подготовки</t>
  </si>
  <si>
    <t>3 года 10 мес.</t>
  </si>
  <si>
    <t>4.  УЧЕБНЫЙ ПЛАН</t>
  </si>
  <si>
    <t>примерной основной профессиональной программы</t>
  </si>
  <si>
    <t>Настоящий учебный план составлен на основе ФГОС СПО и базисного учебного плана (БУП) по  специальности</t>
  </si>
  <si>
    <t>УП ПОПОП рассмотрен и согласован на заседании ПЦК</t>
  </si>
  <si>
    <t>Современные технологии добычи нефти и газа</t>
  </si>
  <si>
    <t>--/--/Э</t>
  </si>
  <si>
    <t>--/--/ДЗ</t>
  </si>
  <si>
    <t>--/--/--/--/Э</t>
  </si>
  <si>
    <t>3. Рабочий учебный план по специальности 21.02.01 Разработка и эксплуатация нефтяных и газовых месторождений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</si>
  <si>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</si>
  <si>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</si>
  <si>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</si>
  <si>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</si>
  <si>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</si>
  <si>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</si>
  <si>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</si>
  <si>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</si>
  <si>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</si>
  <si>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</si>
  <si>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ОДп.00</t>
  </si>
  <si>
    <t>ОДп.01</t>
  </si>
  <si>
    <t>ОДп.02</t>
  </si>
  <si>
    <t>ОДп.03</t>
  </si>
  <si>
    <t>Э(к)</t>
  </si>
  <si>
    <t>экзаменов (в т.ч. экзаменов квалификационных)</t>
  </si>
  <si>
    <r>
      <t xml:space="preserve">Курсовых работ (проектов)      </t>
    </r>
    <r>
      <rPr>
        <i/>
        <sz val="9"/>
        <rFont val="Times New Roman"/>
        <family val="1"/>
      </rPr>
      <t>для СПО</t>
    </r>
  </si>
  <si>
    <t>Лаб. и практ. занятий, вкл. семинары</t>
  </si>
  <si>
    <t>17 нед</t>
  </si>
  <si>
    <t>22 нед</t>
  </si>
  <si>
    <t>18 нед</t>
  </si>
  <si>
    <t>15 нед</t>
  </si>
  <si>
    <t>3 нед</t>
  </si>
  <si>
    <r>
      <rPr>
        <b/>
        <sz val="9"/>
        <rFont val="Times New Roman"/>
        <family val="1"/>
      </rPr>
      <t>Распределение обязательной учебной нагрузки</t>
    </r>
    <r>
      <rPr>
        <sz val="9"/>
        <rFont val="Times New Roman"/>
        <family val="1"/>
      </rPr>
      <t xml:space="preserve"> (включая обязательную аудиторную нагрузку и все виды практики в составе профессиональных модулей) </t>
    </r>
    <r>
      <rPr>
        <b/>
        <sz val="9"/>
        <rFont val="Times New Roman"/>
        <family val="1"/>
      </rPr>
      <t>по курсам и семестрам (час. в семестр)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</si>
  <si>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/9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</si>
  <si>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r>
      <t>5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/5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</si>
  <si>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</si>
  <si>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/6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/7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</si>
  <si>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/9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/11</t>
    </r>
    <r>
      <rPr>
        <b/>
        <vertAlign val="subscript"/>
        <sz val="10"/>
        <rFont val="Times New Roman"/>
        <family val="1"/>
      </rPr>
      <t>Э</t>
    </r>
  </si>
  <si>
    <r>
      <t>5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/21</t>
    </r>
    <r>
      <rPr>
        <b/>
        <vertAlign val="subscript"/>
        <sz val="10"/>
        <rFont val="Times New Roman"/>
        <family val="1"/>
      </rPr>
      <t>Э</t>
    </r>
  </si>
  <si>
    <t>дифф. зачетов</t>
  </si>
  <si>
    <r>
      <t xml:space="preserve">*   </t>
    </r>
    <r>
      <rPr>
        <sz val="10"/>
        <rFont val="Times New Roman"/>
        <family val="1"/>
      </rPr>
      <t xml:space="preserve">    Учебно-полевые сборы - 35 часов</t>
    </r>
  </si>
  <si>
    <t>Выполнение дипломного проекта (квалификационной работы ) с    20.05.2019    по   15.06.2019 (всего   4  нед.)                                                                                                                                                          Защита дипломного проекта (квалификационной работы) с 17.06.2019 по 29.06.2019 (всего 2 нед.)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</si>
  <si>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/15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/18</t>
    </r>
    <r>
      <rPr>
        <b/>
        <vertAlign val="subscript"/>
        <sz val="10"/>
        <rFont val="Times New Roman"/>
        <family val="1"/>
      </rPr>
      <t>Э</t>
    </r>
  </si>
  <si>
    <t>--/--/--/Э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</si>
  <si>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/8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</si>
  <si>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Э</t>
    </r>
  </si>
  <si>
    <t>на базе основного общего образования с получением среднего общего образования</t>
  </si>
  <si>
    <t>политехническийй колледж"</t>
  </si>
  <si>
    <t>политехнический колледж"</t>
  </si>
  <si>
    <r>
      <t xml:space="preserve">основной профессиональной образовательной программы среднего профессионального образования                                                                                            бюджетного учреждения среднего профессионального образования                                                                                                                  Ханты-Мансийского автономного округа - Югры "Радужнинский политехнический колледж"                                                                                                   по специальности </t>
    </r>
    <r>
      <rPr>
        <b/>
        <sz val="14"/>
        <color indexed="8"/>
        <rFont val="Times New Roman"/>
        <family val="1"/>
      </rPr>
      <t xml:space="preserve"> 21.02.01 РАЗРАБОТКА И ЭКСПЛУАТАЦИЯ НЕФТЯНЫХ И ГАЗОВЫХ МЕСТОРОЖДЕНИЙ</t>
    </r>
  </si>
  <si>
    <r>
      <t xml:space="preserve">основной профессиональной образовательной программы среднего профессионального образования                                                                                        бюджетного учреждения среднего профессионального образования                                                                                                                  Ханты-Мансийского автономного округа - Югры "Радужнинский политехнический колледж"                                                                                                   по специальности среднего профессионального образования </t>
    </r>
    <r>
      <rPr>
        <b/>
        <sz val="14"/>
        <color indexed="8"/>
        <rFont val="Times New Roman"/>
        <family val="1"/>
      </rPr>
      <t>131018 РАЗРАБОТКА И ЭКСПЛУАТАЦИЯ НЕФТЯНЫХ И ГАЗОВЫХ СКВАЖИН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</si>
</sst>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0_ ;[Red]\-0\ "/>
    <numFmt numFmtId="180" formatCode="dd/mm/yy;@"/>
    <numFmt numFmtId="181" formatCode="0.00000"/>
    <numFmt numFmtId="182" formatCode="0.0000"/>
    <numFmt numFmtId="183" formatCode="0.000"/>
    <numFmt numFmtId="184" formatCode="[$-FC19]d\ mmmm\ yyyy\ &quot;г.&quot;"/>
  </numFmts>
  <fonts count="68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i/>
      <sz val="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6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vertAlign val="subscript"/>
      <sz val="10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7" borderId="1" applyNumberFormat="0" applyAlignment="0" applyProtection="0"/>
    <xf numFmtId="0" fontId="53" fillId="20" borderId="2" applyNumberFormat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59" fillId="21" borderId="7" applyNumberFormat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927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10" xfId="0" applyFont="1" applyBorder="1" applyAlignment="1">
      <alignment horizontal="center" vertical="center" textRotation="90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64" fontId="15" fillId="0" borderId="10" xfId="0" applyNumberFormat="1" applyFont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20" borderId="11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 wrapText="1"/>
    </xf>
    <xf numFmtId="0" fontId="14" fillId="2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2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/>
    </xf>
    <xf numFmtId="165" fontId="15" fillId="0" borderId="10" xfId="0" applyNumberFormat="1" applyFont="1" applyBorder="1" applyAlignment="1">
      <alignment horizontal="center" vertical="center" wrapText="1"/>
    </xf>
    <xf numFmtId="1" fontId="15" fillId="20" borderId="1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7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4" fillId="2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65" fontId="15" fillId="20" borderId="10" xfId="0" applyNumberFormat="1" applyFont="1" applyFill="1" applyBorder="1" applyAlignment="1">
      <alignment horizontal="center"/>
    </xf>
    <xf numFmtId="0" fontId="15" fillId="2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center" vertical="top" wrapText="1"/>
    </xf>
    <xf numFmtId="0" fontId="32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/>
    </xf>
    <xf numFmtId="0" fontId="15" fillId="0" borderId="0" xfId="0" applyFont="1" applyAlignment="1">
      <alignment/>
    </xf>
    <xf numFmtId="165" fontId="15" fillId="0" borderId="10" xfId="0" applyNumberFormat="1" applyFont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 wrapText="1"/>
    </xf>
    <xf numFmtId="165" fontId="15" fillId="2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vertical="center"/>
    </xf>
    <xf numFmtId="0" fontId="15" fillId="20" borderId="10" xfId="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2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/>
    </xf>
    <xf numFmtId="165" fontId="15" fillId="0" borderId="10" xfId="0" applyNumberFormat="1" applyFont="1" applyFill="1" applyBorder="1" applyAlignment="1">
      <alignment horizont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49" fontId="5" fillId="0" borderId="0" xfId="55" applyNumberFormat="1" applyFont="1" applyBorder="1" applyAlignment="1" applyProtection="1">
      <alignment horizontal="left" vertical="center"/>
      <protection hidden="1"/>
    </xf>
    <xf numFmtId="49" fontId="5" fillId="0" borderId="0" xfId="55" applyNumberFormat="1" applyFont="1" applyBorder="1" applyProtection="1">
      <alignment/>
      <protection hidden="1"/>
    </xf>
    <xf numFmtId="1" fontId="5" fillId="0" borderId="0" xfId="55" applyNumberFormat="1" applyFont="1" applyBorder="1" applyProtection="1">
      <alignment/>
      <protection hidden="1"/>
    </xf>
    <xf numFmtId="0" fontId="5" fillId="0" borderId="0" xfId="55" applyFont="1">
      <alignment/>
      <protection/>
    </xf>
    <xf numFmtId="49" fontId="5" fillId="0" borderId="0" xfId="55" applyNumberFormat="1" applyFont="1" applyBorder="1" applyAlignment="1" applyProtection="1">
      <alignment horizontal="justify" vertical="center"/>
      <protection hidden="1"/>
    </xf>
    <xf numFmtId="0" fontId="5" fillId="0" borderId="0" xfId="55" applyFont="1" applyBorder="1">
      <alignment/>
      <protection/>
    </xf>
    <xf numFmtId="49" fontId="5" fillId="0" borderId="19" xfId="55" applyNumberFormat="1" applyFont="1" applyBorder="1" applyAlignment="1" applyProtection="1">
      <alignment horizontal="center" vertical="center"/>
      <protection hidden="1"/>
    </xf>
    <xf numFmtId="1" fontId="5" fillId="0" borderId="10" xfId="55" applyNumberFormat="1" applyFont="1" applyBorder="1" applyAlignment="1" applyProtection="1">
      <alignment horizontal="center" vertical="center"/>
      <protection hidden="1"/>
    </xf>
    <xf numFmtId="1" fontId="5" fillId="0" borderId="20" xfId="55" applyNumberFormat="1" applyFont="1" applyBorder="1" applyAlignment="1" applyProtection="1">
      <alignment horizontal="center" vertical="center"/>
      <protection hidden="1"/>
    </xf>
    <xf numFmtId="49" fontId="5" fillId="0" borderId="18" xfId="55" applyNumberFormat="1" applyFont="1" applyBorder="1" applyAlignment="1" applyProtection="1">
      <alignment horizontal="center" vertical="center"/>
      <protection hidden="1"/>
    </xf>
    <xf numFmtId="49" fontId="5" fillId="0" borderId="17" xfId="55" applyNumberFormat="1" applyFont="1" applyBorder="1" applyAlignment="1" applyProtection="1">
      <alignment horizontal="center" vertical="center"/>
      <protection hidden="1"/>
    </xf>
    <xf numFmtId="1" fontId="5" fillId="0" borderId="16" xfId="55" applyNumberFormat="1" applyFont="1" applyBorder="1" applyAlignment="1" applyProtection="1">
      <alignment horizontal="center" vertical="center"/>
      <protection hidden="1"/>
    </xf>
    <xf numFmtId="1" fontId="5" fillId="0" borderId="21" xfId="55" applyNumberFormat="1" applyFont="1" applyBorder="1" applyAlignment="1" applyProtection="1">
      <alignment horizontal="center" vertical="center"/>
      <protection hidden="1"/>
    </xf>
    <xf numFmtId="1" fontId="5" fillId="0" borderId="22" xfId="55" applyNumberFormat="1" applyFont="1" applyBorder="1" applyAlignment="1" applyProtection="1">
      <alignment horizontal="center" vertical="center"/>
      <protection hidden="1"/>
    </xf>
    <xf numFmtId="1" fontId="5" fillId="0" borderId="23" xfId="55" applyNumberFormat="1" applyFont="1" applyBorder="1" applyAlignment="1" applyProtection="1">
      <alignment horizontal="center" vertical="center"/>
      <protection hidden="1"/>
    </xf>
    <xf numFmtId="1" fontId="5" fillId="0" borderId="24" xfId="55" applyNumberFormat="1" applyFont="1" applyBorder="1" applyAlignment="1" applyProtection="1">
      <alignment horizontal="center" vertical="center"/>
      <protection hidden="1"/>
    </xf>
    <xf numFmtId="49" fontId="3" fillId="0" borderId="18" xfId="55" applyNumberFormat="1" applyFont="1" applyFill="1" applyBorder="1" applyAlignment="1" applyProtection="1">
      <alignment horizontal="center" vertical="center"/>
      <protection hidden="1"/>
    </xf>
    <xf numFmtId="49" fontId="3" fillId="0" borderId="18" xfId="55" applyNumberFormat="1" applyFont="1" applyBorder="1" applyAlignment="1" applyProtection="1">
      <alignment horizontal="center" vertical="center"/>
      <protection hidden="1"/>
    </xf>
    <xf numFmtId="1" fontId="3" fillId="0" borderId="24" xfId="55" applyNumberFormat="1" applyFont="1" applyBorder="1" applyAlignment="1" applyProtection="1">
      <alignment horizontal="center" vertical="center"/>
      <protection hidden="1"/>
    </xf>
    <xf numFmtId="1" fontId="3" fillId="0" borderId="22" xfId="55" applyNumberFormat="1" applyFont="1" applyBorder="1" applyAlignment="1" applyProtection="1">
      <alignment horizontal="center" vertical="center"/>
      <protection hidden="1"/>
    </xf>
    <xf numFmtId="1" fontId="3" fillId="0" borderId="16" xfId="55" applyNumberFormat="1" applyFont="1" applyBorder="1" applyAlignment="1" applyProtection="1">
      <alignment horizontal="center" vertical="center"/>
      <protection hidden="1"/>
    </xf>
    <xf numFmtId="1" fontId="3" fillId="0" borderId="23" xfId="55" applyNumberFormat="1" applyFont="1" applyBorder="1" applyAlignment="1" applyProtection="1">
      <alignment horizontal="center" vertical="center"/>
      <protection hidden="1"/>
    </xf>
    <xf numFmtId="1" fontId="3" fillId="0" borderId="24" xfId="55" applyNumberFormat="1" applyFont="1" applyBorder="1" applyAlignment="1" applyProtection="1">
      <alignment horizontal="center" vertical="center" wrapText="1"/>
      <protection hidden="1"/>
    </xf>
    <xf numFmtId="1" fontId="3" fillId="0" borderId="23" xfId="55" applyNumberFormat="1" applyFont="1" applyBorder="1" applyAlignment="1" applyProtection="1">
      <alignment horizontal="center" vertical="center" wrapText="1"/>
      <protection hidden="1"/>
    </xf>
    <xf numFmtId="49" fontId="5" fillId="0" borderId="25" xfId="55" applyNumberFormat="1" applyFont="1" applyFill="1" applyBorder="1" applyAlignment="1" applyProtection="1">
      <alignment horizontal="center" vertical="center"/>
      <protection hidden="1"/>
    </xf>
    <xf numFmtId="49" fontId="5" fillId="0" borderId="25" xfId="55" applyNumberFormat="1" applyFont="1" applyBorder="1" applyAlignment="1" applyProtection="1">
      <alignment horizontal="center" vertical="center"/>
      <protection hidden="1"/>
    </xf>
    <xf numFmtId="1" fontId="5" fillId="0" borderId="26" xfId="55" applyNumberFormat="1" applyFont="1" applyBorder="1" applyAlignment="1" applyProtection="1">
      <alignment horizontal="center" vertical="center"/>
      <protection hidden="1"/>
    </xf>
    <xf numFmtId="1" fontId="5" fillId="0" borderId="15" xfId="55" applyNumberFormat="1" applyFont="1" applyBorder="1" applyAlignment="1" applyProtection="1">
      <alignment horizontal="center" vertical="center"/>
      <protection hidden="1"/>
    </xf>
    <xf numFmtId="1" fontId="5" fillId="0" borderId="27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8" xfId="55" applyNumberFormat="1" applyFont="1" applyBorder="1" applyAlignment="1" applyProtection="1">
      <alignment horizontal="center" vertical="center"/>
      <protection hidden="1"/>
    </xf>
    <xf numFmtId="1" fontId="5" fillId="0" borderId="29" xfId="55" applyNumberFormat="1" applyFont="1" applyBorder="1" applyAlignment="1" applyProtection="1">
      <alignment horizontal="center" vertical="center"/>
      <protection hidden="1"/>
    </xf>
    <xf numFmtId="1" fontId="5" fillId="0" borderId="30" xfId="55" applyNumberFormat="1" applyFont="1" applyBorder="1" applyAlignment="1" applyProtection="1">
      <alignment horizontal="center" vertical="center"/>
      <protection hidden="1"/>
    </xf>
    <xf numFmtId="49" fontId="5" fillId="0" borderId="31" xfId="55" applyNumberFormat="1" applyFont="1" applyBorder="1" applyAlignment="1" applyProtection="1">
      <alignment horizontal="center" vertical="center"/>
      <protection hidden="1"/>
    </xf>
    <xf numFmtId="1" fontId="5" fillId="0" borderId="32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33" xfId="55" applyNumberFormat="1" applyFont="1" applyBorder="1" applyAlignment="1" applyProtection="1">
      <alignment horizontal="center" vertical="center"/>
      <protection hidden="1"/>
    </xf>
    <xf numFmtId="1" fontId="5" fillId="0" borderId="34" xfId="55" applyNumberFormat="1" applyFont="1" applyBorder="1" applyAlignment="1" applyProtection="1">
      <alignment horizontal="center" vertical="center"/>
      <protection hidden="1"/>
    </xf>
    <xf numFmtId="49" fontId="5" fillId="0" borderId="31" xfId="55" applyNumberFormat="1" applyFont="1" applyFill="1" applyBorder="1" applyAlignment="1" applyProtection="1">
      <alignment horizontal="center" vertical="center"/>
      <protection hidden="1"/>
    </xf>
    <xf numFmtId="1" fontId="5" fillId="0" borderId="35" xfId="55" applyNumberFormat="1" applyFont="1" applyBorder="1" applyAlignment="1" applyProtection="1">
      <alignment horizontal="center" vertical="center"/>
      <protection hidden="1"/>
    </xf>
    <xf numFmtId="1" fontId="5" fillId="0" borderId="36" xfId="55" applyNumberFormat="1" applyFont="1" applyBorder="1" applyAlignment="1" applyProtection="1">
      <alignment horizontal="center" vertical="center"/>
      <protection hidden="1"/>
    </xf>
    <xf numFmtId="1" fontId="5" fillId="0" borderId="17" xfId="55" applyNumberFormat="1" applyFont="1" applyBorder="1" applyAlignment="1" applyProtection="1">
      <alignment horizontal="center" vertical="center"/>
      <protection hidden="1"/>
    </xf>
    <xf numFmtId="1" fontId="5" fillId="0" borderId="37" xfId="55" applyNumberFormat="1" applyFont="1" applyBorder="1" applyAlignment="1" applyProtection="1">
      <alignment horizontal="center" vertical="center"/>
      <protection hidden="1"/>
    </xf>
    <xf numFmtId="1" fontId="5" fillId="0" borderId="37" xfId="55" applyNumberFormat="1" applyFont="1" applyBorder="1" applyAlignment="1" applyProtection="1">
      <alignment horizontal="center" vertical="center" wrapText="1"/>
      <protection hidden="1"/>
    </xf>
    <xf numFmtId="1" fontId="5" fillId="0" borderId="38" xfId="55" applyNumberFormat="1" applyFont="1" applyBorder="1" applyAlignment="1" applyProtection="1">
      <alignment horizontal="center" vertical="center"/>
      <protection hidden="1"/>
    </xf>
    <xf numFmtId="1" fontId="5" fillId="0" borderId="0" xfId="55" applyNumberFormat="1" applyFont="1" applyBorder="1" applyAlignment="1" applyProtection="1">
      <alignment horizontal="center" vertical="center"/>
      <protection hidden="1"/>
    </xf>
    <xf numFmtId="1" fontId="5" fillId="0" borderId="39" xfId="55" applyNumberFormat="1" applyFont="1" applyBorder="1" applyAlignment="1" applyProtection="1">
      <alignment horizontal="center" vertical="center"/>
      <protection hidden="1"/>
    </xf>
    <xf numFmtId="1" fontId="5" fillId="0" borderId="40" xfId="55" applyNumberFormat="1" applyFont="1" applyBorder="1" applyAlignment="1" applyProtection="1">
      <alignment horizontal="center" vertical="center"/>
      <protection hidden="1"/>
    </xf>
    <xf numFmtId="0" fontId="3" fillId="0" borderId="18" xfId="55" applyFont="1" applyBorder="1" applyAlignment="1">
      <alignment horizontal="center" vertical="center"/>
      <protection/>
    </xf>
    <xf numFmtId="1" fontId="3" fillId="0" borderId="23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37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16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>
      <alignment/>
      <protection/>
    </xf>
    <xf numFmtId="1" fontId="5" fillId="0" borderId="25" xfId="55" applyNumberFormat="1" applyFont="1" applyFill="1" applyBorder="1" applyAlignment="1" applyProtection="1">
      <alignment horizontal="center" vertical="center" shrinkToFit="1"/>
      <protection/>
    </xf>
    <xf numFmtId="1" fontId="5" fillId="0" borderId="41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30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15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8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2" xfId="55" applyNumberFormat="1" applyFont="1" applyBorder="1" applyAlignment="1" applyProtection="1">
      <alignment horizontal="center" vertical="center"/>
      <protection hidden="1"/>
    </xf>
    <xf numFmtId="1" fontId="5" fillId="0" borderId="31" xfId="55" applyNumberFormat="1" applyFont="1" applyFill="1" applyBorder="1" applyAlignment="1" applyProtection="1">
      <alignment horizontal="center" vertical="center" shrinkToFit="1"/>
      <protection/>
    </xf>
    <xf numFmtId="1" fontId="5" fillId="0" borderId="10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3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0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33" xfId="55" applyNumberFormat="1" applyFont="1" applyFill="1" applyBorder="1" applyAlignment="1" applyProtection="1">
      <alignment horizontal="center" vertical="center" shrinkToFit="1"/>
      <protection/>
    </xf>
    <xf numFmtId="1" fontId="5" fillId="0" borderId="20" xfId="55" applyNumberFormat="1" applyFont="1" applyFill="1" applyBorder="1" applyAlignment="1" applyProtection="1">
      <alignment horizontal="center" vertical="center" shrinkToFit="1"/>
      <protection/>
    </xf>
    <xf numFmtId="1" fontId="5" fillId="0" borderId="26" xfId="55" applyNumberFormat="1" applyFont="1" applyFill="1" applyBorder="1" applyAlignment="1" applyProtection="1">
      <alignment horizontal="center" vertical="center"/>
      <protection hidden="1"/>
    </xf>
    <xf numFmtId="1" fontId="5" fillId="0" borderId="34" xfId="55" applyNumberFormat="1" applyFont="1" applyFill="1" applyBorder="1" applyAlignment="1" applyProtection="1">
      <alignment horizontal="center" vertical="center" shrinkToFit="1"/>
      <protection/>
    </xf>
    <xf numFmtId="1" fontId="5" fillId="0" borderId="43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4" xfId="55" applyNumberFormat="1" applyFont="1" applyFill="1" applyBorder="1" applyAlignment="1" applyProtection="1">
      <alignment horizontal="center" vertical="center" shrinkToFit="1"/>
      <protection/>
    </xf>
    <xf numFmtId="1" fontId="5" fillId="0" borderId="45" xfId="55" applyNumberFormat="1" applyFont="1" applyFill="1" applyBorder="1" applyAlignment="1" applyProtection="1">
      <alignment horizontal="center" vertical="center" shrinkToFit="1"/>
      <protection/>
    </xf>
    <xf numFmtId="1" fontId="5" fillId="0" borderId="25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9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31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>
      <alignment/>
      <protection/>
    </xf>
    <xf numFmtId="1" fontId="5" fillId="0" borderId="10" xfId="55" applyNumberFormat="1" applyFont="1" applyFill="1" applyBorder="1" applyAlignment="1" applyProtection="1">
      <alignment horizontal="center" vertical="center" shrinkToFit="1"/>
      <protection/>
    </xf>
    <xf numFmtId="1" fontId="5" fillId="0" borderId="33" xfId="55" applyNumberFormat="1" applyFont="1" applyFill="1" applyBorder="1" applyAlignment="1" applyProtection="1">
      <alignment horizontal="center" vertical="center" shrinkToFit="1"/>
      <protection hidden="1"/>
    </xf>
    <xf numFmtId="49" fontId="3" fillId="0" borderId="31" xfId="55" applyNumberFormat="1" applyFont="1" applyFill="1" applyBorder="1" applyAlignment="1" applyProtection="1">
      <alignment horizontal="center" vertical="center"/>
      <protection hidden="1"/>
    </xf>
    <xf numFmtId="1" fontId="5" fillId="0" borderId="31" xfId="55" applyNumberFormat="1" applyFont="1" applyBorder="1" applyAlignment="1" applyProtection="1">
      <alignment horizontal="center" vertical="center"/>
      <protection hidden="1"/>
    </xf>
    <xf numFmtId="1" fontId="5" fillId="0" borderId="10" xfId="55" applyNumberFormat="1" applyFont="1" applyFill="1" applyBorder="1" applyAlignment="1" applyProtection="1">
      <alignment horizontal="center" vertical="center"/>
      <protection hidden="1"/>
    </xf>
    <xf numFmtId="1" fontId="5" fillId="0" borderId="11" xfId="55" applyNumberFormat="1" applyFont="1" applyFill="1" applyBorder="1" applyAlignment="1" applyProtection="1">
      <alignment horizontal="center" vertical="center"/>
      <protection hidden="1"/>
    </xf>
    <xf numFmtId="1" fontId="5" fillId="0" borderId="33" xfId="55" applyNumberFormat="1" applyFont="1" applyFill="1" applyBorder="1" applyAlignment="1" applyProtection="1">
      <alignment horizontal="center" vertical="center"/>
      <protection hidden="1"/>
    </xf>
    <xf numFmtId="0" fontId="5" fillId="0" borderId="10" xfId="55" applyFont="1" applyBorder="1">
      <alignment/>
      <protection/>
    </xf>
    <xf numFmtId="49" fontId="5" fillId="0" borderId="46" xfId="55" applyNumberFormat="1" applyFont="1" applyBorder="1" applyAlignment="1" applyProtection="1">
      <alignment horizontal="center" vertical="center"/>
      <protection hidden="1"/>
    </xf>
    <xf numFmtId="1" fontId="5" fillId="0" borderId="12" xfId="55" applyNumberFormat="1" applyFont="1" applyFill="1" applyBorder="1" applyAlignment="1" applyProtection="1">
      <alignment horizontal="center" vertical="center"/>
      <protection hidden="1"/>
    </xf>
    <xf numFmtId="1" fontId="5" fillId="0" borderId="36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7" xfId="55" applyNumberFormat="1" applyFont="1" applyFill="1" applyBorder="1" applyAlignment="1" applyProtection="1">
      <alignment horizontal="center" vertical="center"/>
      <protection hidden="1"/>
    </xf>
    <xf numFmtId="1" fontId="5" fillId="0" borderId="12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8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35" xfId="55" applyNumberFormat="1" applyFont="1" applyFill="1" applyBorder="1" applyAlignment="1" applyProtection="1">
      <alignment horizontal="center" vertical="center"/>
      <protection hidden="1"/>
    </xf>
    <xf numFmtId="1" fontId="5" fillId="0" borderId="34" xfId="55" applyNumberFormat="1" applyFont="1" applyFill="1" applyBorder="1" applyAlignment="1" applyProtection="1">
      <alignment horizontal="center" vertical="center"/>
      <protection hidden="1"/>
    </xf>
    <xf numFmtId="1" fontId="5" fillId="0" borderId="43" xfId="55" applyNumberFormat="1" applyFont="1" applyFill="1" applyBorder="1" applyAlignment="1" applyProtection="1">
      <alignment horizontal="center" vertical="center"/>
      <protection hidden="1"/>
    </xf>
    <xf numFmtId="0" fontId="3" fillId="0" borderId="17" xfId="55" applyFont="1" applyBorder="1" applyAlignment="1">
      <alignment horizontal="left" vertical="center" wrapText="1"/>
      <protection/>
    </xf>
    <xf numFmtId="0" fontId="5" fillId="0" borderId="25" xfId="55" applyFont="1" applyBorder="1" applyAlignment="1">
      <alignment horizontal="center" vertical="center"/>
      <protection/>
    </xf>
    <xf numFmtId="1" fontId="5" fillId="0" borderId="25" xfId="55" applyNumberFormat="1" applyFont="1" applyBorder="1" applyAlignment="1" applyProtection="1">
      <alignment horizontal="center" vertical="center"/>
      <protection hidden="1"/>
    </xf>
    <xf numFmtId="1" fontId="5" fillId="0" borderId="15" xfId="55" applyNumberFormat="1" applyFont="1" applyFill="1" applyBorder="1" applyAlignment="1" applyProtection="1">
      <alignment horizontal="center" vertical="center"/>
      <protection hidden="1"/>
    </xf>
    <xf numFmtId="1" fontId="5" fillId="0" borderId="30" xfId="55" applyNumberFormat="1" applyFont="1" applyFill="1" applyBorder="1" applyAlignment="1" applyProtection="1">
      <alignment horizontal="center" vertical="center"/>
      <protection hidden="1"/>
    </xf>
    <xf numFmtId="1" fontId="5" fillId="0" borderId="28" xfId="55" applyNumberFormat="1" applyFont="1" applyFill="1" applyBorder="1" applyAlignment="1" applyProtection="1">
      <alignment horizontal="center" vertical="center"/>
      <protection hidden="1"/>
    </xf>
    <xf numFmtId="1" fontId="5" fillId="0" borderId="20" xfId="55" applyNumberFormat="1" applyFont="1" applyFill="1" applyBorder="1" applyAlignment="1" applyProtection="1">
      <alignment horizontal="center" vertical="center"/>
      <protection hidden="1"/>
    </xf>
    <xf numFmtId="0" fontId="5" fillId="0" borderId="31" xfId="55" applyFont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1" fontId="5" fillId="0" borderId="36" xfId="55" applyNumberFormat="1" applyFont="1" applyFill="1" applyBorder="1" applyAlignment="1" applyProtection="1">
      <alignment horizontal="center" vertical="center"/>
      <protection hidden="1"/>
    </xf>
    <xf numFmtId="1" fontId="5" fillId="0" borderId="48" xfId="55" applyNumberFormat="1" applyFont="1" applyFill="1" applyBorder="1" applyAlignment="1" applyProtection="1">
      <alignment horizontal="center" vertical="center"/>
      <protection hidden="1"/>
    </xf>
    <xf numFmtId="0" fontId="5" fillId="0" borderId="19" xfId="55" applyFont="1" applyBorder="1" applyAlignment="1">
      <alignment horizontal="center" vertical="center"/>
      <protection/>
    </xf>
    <xf numFmtId="1" fontId="5" fillId="0" borderId="38" xfId="55" applyNumberFormat="1" applyFont="1" applyFill="1" applyBorder="1" applyAlignment="1" applyProtection="1">
      <alignment horizontal="center" vertical="center"/>
      <protection hidden="1"/>
    </xf>
    <xf numFmtId="1" fontId="5" fillId="0" borderId="40" xfId="55" applyNumberFormat="1" applyFont="1" applyFill="1" applyBorder="1" applyAlignment="1" applyProtection="1">
      <alignment horizontal="center" vertical="center"/>
      <protection hidden="1"/>
    </xf>
    <xf numFmtId="1" fontId="5" fillId="0" borderId="49" xfId="55" applyNumberFormat="1" applyFont="1" applyFill="1" applyBorder="1" applyAlignment="1" applyProtection="1">
      <alignment horizontal="center" vertical="center"/>
      <protection hidden="1"/>
    </xf>
    <xf numFmtId="1" fontId="5" fillId="0" borderId="0" xfId="55" applyNumberFormat="1" applyFont="1" applyFill="1" applyBorder="1" applyAlignment="1" applyProtection="1">
      <alignment horizontal="center" vertical="center"/>
      <protection hidden="1"/>
    </xf>
    <xf numFmtId="0" fontId="5" fillId="0" borderId="50" xfId="55" applyFont="1" applyBorder="1" applyAlignment="1">
      <alignment horizontal="left" vertical="center" wrapText="1"/>
      <protection/>
    </xf>
    <xf numFmtId="1" fontId="5" fillId="0" borderId="51" xfId="55" applyNumberFormat="1" applyFont="1" applyFill="1" applyBorder="1" applyAlignment="1" applyProtection="1">
      <alignment horizontal="center" vertical="center"/>
      <protection hidden="1"/>
    </xf>
    <xf numFmtId="1" fontId="5" fillId="0" borderId="52" xfId="55" applyNumberFormat="1" applyFont="1" applyFill="1" applyBorder="1" applyAlignment="1" applyProtection="1">
      <alignment horizontal="center" vertical="center"/>
      <protection hidden="1"/>
    </xf>
    <xf numFmtId="1" fontId="5" fillId="0" borderId="53" xfId="55" applyNumberFormat="1" applyFont="1" applyFill="1" applyBorder="1" applyAlignment="1" applyProtection="1">
      <alignment horizontal="center" vertical="center"/>
      <protection hidden="1"/>
    </xf>
    <xf numFmtId="0" fontId="3" fillId="0" borderId="16" xfId="55" applyFont="1" applyFill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5" fillId="0" borderId="33" xfId="55" applyFont="1" applyFill="1" applyBorder="1" applyAlignment="1">
      <alignment horizontal="center" vertical="center"/>
      <protection/>
    </xf>
    <xf numFmtId="1" fontId="5" fillId="0" borderId="46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7" xfId="55" applyNumberFormat="1" applyFont="1" applyFill="1" applyBorder="1" applyAlignment="1" applyProtection="1">
      <alignment horizontal="center" vertical="center" shrinkToFit="1"/>
      <protection hidden="1"/>
    </xf>
    <xf numFmtId="0" fontId="3" fillId="24" borderId="35" xfId="55" applyFont="1" applyFill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left" vertical="top" wrapText="1"/>
      <protection/>
    </xf>
    <xf numFmtId="0" fontId="3" fillId="0" borderId="46" xfId="55" applyFont="1" applyBorder="1" applyAlignment="1">
      <alignment horizontal="center" vertical="top" wrapText="1"/>
      <protection/>
    </xf>
    <xf numFmtId="1" fontId="5" fillId="0" borderId="12" xfId="55" applyNumberFormat="1" applyFont="1" applyFill="1" applyBorder="1" applyAlignment="1" applyProtection="1">
      <alignment horizontal="center" vertical="center" shrinkToFit="1"/>
      <protection/>
    </xf>
    <xf numFmtId="1" fontId="3" fillId="0" borderId="36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35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35" xfId="55" applyNumberFormat="1" applyFont="1" applyFill="1" applyBorder="1" applyAlignment="1" applyProtection="1">
      <alignment horizontal="center" vertical="center" shrinkToFit="1"/>
      <protection/>
    </xf>
    <xf numFmtId="1" fontId="5" fillId="0" borderId="48" xfId="55" applyNumberFormat="1" applyFont="1" applyFill="1" applyBorder="1" applyAlignment="1" applyProtection="1">
      <alignment horizontal="center" vertical="center" shrinkToFit="1"/>
      <protection/>
    </xf>
    <xf numFmtId="1" fontId="5" fillId="0" borderId="36" xfId="55" applyNumberFormat="1" applyFont="1" applyFill="1" applyBorder="1" applyAlignment="1" applyProtection="1">
      <alignment horizontal="center" vertical="center" shrinkToFit="1"/>
      <protection/>
    </xf>
    <xf numFmtId="0" fontId="3" fillId="24" borderId="54" xfId="55" applyFont="1" applyFill="1" applyBorder="1" applyAlignment="1">
      <alignment horizontal="center" vertical="top" wrapText="1"/>
      <protection/>
    </xf>
    <xf numFmtId="1" fontId="5" fillId="0" borderId="4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55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1" xfId="55" applyNumberFormat="1" applyFont="1" applyFill="1" applyBorder="1" applyAlignment="1" applyProtection="1">
      <alignment horizontal="center" vertical="center" shrinkToFit="1"/>
      <protection/>
    </xf>
    <xf numFmtId="1" fontId="5" fillId="0" borderId="43" xfId="55" applyNumberFormat="1" applyFont="1" applyFill="1" applyBorder="1" applyAlignment="1" applyProtection="1">
      <alignment horizontal="center" vertical="center" shrinkToFit="1"/>
      <protection/>
    </xf>
    <xf numFmtId="49" fontId="10" fillId="0" borderId="0" xfId="55" applyNumberFormat="1" applyFont="1" applyBorder="1" applyAlignment="1" applyProtection="1">
      <alignment horizontal="left" vertical="center"/>
      <protection hidden="1"/>
    </xf>
    <xf numFmtId="49" fontId="10" fillId="0" borderId="0" xfId="55" applyNumberFormat="1" applyFont="1" applyBorder="1" applyAlignment="1" applyProtection="1">
      <alignment horizontal="justify" vertical="center"/>
      <protection hidden="1"/>
    </xf>
    <xf numFmtId="49" fontId="10" fillId="0" borderId="0" xfId="55" applyNumberFormat="1" applyFont="1" applyBorder="1" applyProtection="1">
      <alignment/>
      <protection hidden="1"/>
    </xf>
    <xf numFmtId="1" fontId="10" fillId="0" borderId="0" xfId="55" applyNumberFormat="1" applyFont="1" applyBorder="1" applyProtection="1">
      <alignment/>
      <protection hidden="1"/>
    </xf>
    <xf numFmtId="0" fontId="38" fillId="0" borderId="10" xfId="0" applyFont="1" applyFill="1" applyBorder="1" applyAlignment="1">
      <alignment horizontal="left" vertical="center" wrapText="1"/>
    </xf>
    <xf numFmtId="0" fontId="2" fillId="0" borderId="0" xfId="57" applyFont="1">
      <alignment/>
      <protection/>
    </xf>
    <xf numFmtId="0" fontId="18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horizontal="left"/>
      <protection/>
    </xf>
    <xf numFmtId="0" fontId="2" fillId="0" borderId="0" xfId="57" applyFont="1" applyAlignment="1">
      <alignment/>
      <protection/>
    </xf>
    <xf numFmtId="0" fontId="18" fillId="0" borderId="0" xfId="57" applyFont="1">
      <alignment/>
      <protection/>
    </xf>
    <xf numFmtId="0" fontId="22" fillId="0" borderId="0" xfId="57" applyFont="1" applyAlignment="1">
      <alignment horizontal="center"/>
      <protection/>
    </xf>
    <xf numFmtId="0" fontId="25" fillId="0" borderId="0" xfId="57" applyFont="1" applyFill="1" applyAlignment="1">
      <alignment vertical="center"/>
      <protection/>
    </xf>
    <xf numFmtId="0" fontId="23" fillId="0" borderId="0" xfId="57" applyFont="1" applyFill="1" applyAlignment="1">
      <alignment vertical="center"/>
      <protection/>
    </xf>
    <xf numFmtId="0" fontId="26" fillId="0" borderId="0" xfId="57" applyFont="1" applyBorder="1" applyAlignment="1">
      <alignment horizontal="left" vertical="center"/>
      <protection/>
    </xf>
    <xf numFmtId="0" fontId="26" fillId="0" borderId="0" xfId="57" applyFont="1" applyFill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 vertical="center"/>
      <protection/>
    </xf>
    <xf numFmtId="0" fontId="23" fillId="0" borderId="0" xfId="57" applyFont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43" fillId="0" borderId="0" xfId="57" applyFont="1" applyAlignment="1">
      <alignment vertical="center"/>
      <protection/>
    </xf>
    <xf numFmtId="0" fontId="22" fillId="0" borderId="28" xfId="57" applyFont="1" applyFill="1" applyBorder="1" applyAlignment="1">
      <alignment vertical="center"/>
      <protection/>
    </xf>
    <xf numFmtId="0" fontId="43" fillId="0" borderId="28" xfId="57" applyFont="1" applyBorder="1" applyAlignment="1">
      <alignment vertical="center"/>
      <protection/>
    </xf>
    <xf numFmtId="0" fontId="43" fillId="0" borderId="0" xfId="57" applyFont="1" applyBorder="1" applyAlignment="1">
      <alignment vertical="center"/>
      <protection/>
    </xf>
    <xf numFmtId="0" fontId="26" fillId="0" borderId="0" xfId="57" applyFont="1" applyBorder="1" applyAlignment="1">
      <alignment vertical="center"/>
      <protection/>
    </xf>
    <xf numFmtId="0" fontId="27" fillId="0" borderId="0" xfId="57" applyFont="1">
      <alignment/>
      <protection/>
    </xf>
    <xf numFmtId="0" fontId="28" fillId="0" borderId="0" xfId="57" applyFont="1">
      <alignment/>
      <protection/>
    </xf>
    <xf numFmtId="0" fontId="0" fillId="0" borderId="0" xfId="57">
      <alignment/>
      <protection/>
    </xf>
    <xf numFmtId="0" fontId="25" fillId="0" borderId="0" xfId="53" applyFont="1" applyAlignment="1">
      <alignment vertical="center"/>
      <protection/>
    </xf>
    <xf numFmtId="0" fontId="23" fillId="0" borderId="0" xfId="53" applyFont="1" applyAlignment="1">
      <alignment vertical="center"/>
      <protection/>
    </xf>
    <xf numFmtId="0" fontId="25" fillId="0" borderId="0" xfId="53" applyFont="1" applyFill="1" applyAlignment="1">
      <alignment vertical="center"/>
      <protection/>
    </xf>
    <xf numFmtId="0" fontId="40" fillId="0" borderId="0" xfId="53" applyBorder="1" applyAlignment="1">
      <alignment vertical="top" wrapText="1"/>
      <protection/>
    </xf>
    <xf numFmtId="0" fontId="26" fillId="0" borderId="0" xfId="53" applyFont="1" applyBorder="1" applyAlignment="1">
      <alignment horizontal="left" vertical="center"/>
      <protection/>
    </xf>
    <xf numFmtId="0" fontId="26" fillId="0" borderId="0" xfId="53" applyFont="1" applyFill="1" applyAlignment="1">
      <alignment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0" fillId="0" borderId="0" xfId="53">
      <alignment/>
      <protection/>
    </xf>
    <xf numFmtId="0" fontId="25" fillId="0" borderId="0" xfId="53" applyFont="1">
      <alignment/>
      <protection/>
    </xf>
    <xf numFmtId="0" fontId="25" fillId="0" borderId="10" xfId="54" applyFont="1" applyBorder="1" applyAlignment="1">
      <alignment horizontal="center" vertical="center"/>
      <protection/>
    </xf>
    <xf numFmtId="0" fontId="45" fillId="0" borderId="2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vertical="top" wrapText="1"/>
      <protection/>
    </xf>
    <xf numFmtId="0" fontId="40" fillId="0" borderId="0" xfId="54">
      <alignment/>
      <protection/>
    </xf>
    <xf numFmtId="0" fontId="25" fillId="0" borderId="10" xfId="53" applyFont="1" applyBorder="1" applyAlignment="1">
      <alignment vertical="top" wrapText="1"/>
      <protection/>
    </xf>
    <xf numFmtId="0" fontId="25" fillId="0" borderId="10" xfId="53" applyFont="1" applyBorder="1">
      <alignment/>
      <protection/>
    </xf>
    <xf numFmtId="0" fontId="10" fillId="20" borderId="10" xfId="0" applyFont="1" applyFill="1" applyBorder="1" applyAlignment="1">
      <alignment horizontal="center" vertical="center"/>
    </xf>
    <xf numFmtId="0" fontId="42" fillId="20" borderId="10" xfId="0" applyFont="1" applyFill="1" applyBorder="1" applyAlignment="1">
      <alignment horizontal="center" vertical="center"/>
    </xf>
    <xf numFmtId="0" fontId="42" fillId="20" borderId="10" xfId="0" applyFont="1" applyFill="1" applyBorder="1" applyAlignment="1">
      <alignment horizontal="center" vertical="center" wrapText="1"/>
    </xf>
    <xf numFmtId="0" fontId="42" fillId="21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5" fillId="0" borderId="0" xfId="55" applyFont="1" applyFill="1">
      <alignment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0" xfId="55" applyFont="1" applyFill="1" applyBorder="1">
      <alignment/>
      <protection/>
    </xf>
    <xf numFmtId="0" fontId="10" fillId="0" borderId="0" xfId="55" applyFont="1" applyFill="1">
      <alignment/>
      <protection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1" fontId="5" fillId="0" borderId="32" xfId="55" applyNumberFormat="1" applyFont="1" applyBorder="1" applyAlignment="1" applyProtection="1">
      <alignment horizontal="center" vertical="center"/>
      <protection hidden="1"/>
    </xf>
    <xf numFmtId="0" fontId="3" fillId="0" borderId="22" xfId="55" applyFont="1" applyBorder="1" applyAlignment="1">
      <alignment horizontal="left" vertical="center" wrapText="1"/>
      <protection/>
    </xf>
    <xf numFmtId="1" fontId="5" fillId="0" borderId="56" xfId="55" applyNumberFormat="1" applyFont="1" applyFill="1" applyBorder="1" applyAlignment="1" applyProtection="1">
      <alignment horizontal="center" vertical="center"/>
      <protection hidden="1"/>
    </xf>
    <xf numFmtId="1" fontId="5" fillId="0" borderId="29" xfId="55" applyNumberFormat="1" applyFont="1" applyFill="1" applyBorder="1" applyAlignment="1" applyProtection="1">
      <alignment horizontal="center" vertical="center"/>
      <protection hidden="1"/>
    </xf>
    <xf numFmtId="1" fontId="5" fillId="0" borderId="27" xfId="55" applyNumberFormat="1" applyFont="1" applyFill="1" applyBorder="1" applyAlignment="1" applyProtection="1">
      <alignment horizontal="center" vertical="center"/>
      <protection hidden="1"/>
    </xf>
    <xf numFmtId="1" fontId="5" fillId="0" borderId="44" xfId="55" applyNumberFormat="1" applyFont="1" applyFill="1" applyBorder="1" applyAlignment="1" applyProtection="1">
      <alignment horizontal="center" vertical="center"/>
      <protection hidden="1"/>
    </xf>
    <xf numFmtId="1" fontId="5" fillId="0" borderId="57" xfId="55" applyNumberFormat="1" applyFont="1" applyFill="1" applyBorder="1" applyAlignment="1" applyProtection="1">
      <alignment horizontal="center" vertical="center"/>
      <protection hidden="1"/>
    </xf>
    <xf numFmtId="1" fontId="5" fillId="0" borderId="44" xfId="55" applyNumberFormat="1" applyFont="1" applyBorder="1" applyAlignment="1" applyProtection="1">
      <alignment horizontal="center" vertical="center"/>
      <protection hidden="1"/>
    </xf>
    <xf numFmtId="0" fontId="5" fillId="0" borderId="57" xfId="55" applyFont="1" applyFill="1" applyBorder="1" applyAlignment="1">
      <alignment horizontal="center" vertical="center"/>
      <protection/>
    </xf>
    <xf numFmtId="1" fontId="3" fillId="20" borderId="16" xfId="55" applyNumberFormat="1" applyFont="1" applyFill="1" applyBorder="1" applyAlignment="1" applyProtection="1">
      <alignment horizontal="center" vertical="center"/>
      <protection hidden="1"/>
    </xf>
    <xf numFmtId="0" fontId="5" fillId="20" borderId="0" xfId="55" applyFont="1" applyFill="1">
      <alignment/>
      <protection/>
    </xf>
    <xf numFmtId="0" fontId="3" fillId="20" borderId="18" xfId="55" applyFont="1" applyFill="1" applyBorder="1" applyAlignment="1">
      <alignment horizontal="center" vertical="center"/>
      <protection/>
    </xf>
    <xf numFmtId="1" fontId="3" fillId="20" borderId="23" xfId="55" applyNumberFormat="1" applyFont="1" applyFill="1" applyBorder="1" applyAlignment="1" applyProtection="1">
      <alignment horizontal="center" vertical="center" shrinkToFit="1"/>
      <protection hidden="1"/>
    </xf>
    <xf numFmtId="1" fontId="3" fillId="20" borderId="37" xfId="55" applyNumberFormat="1" applyFont="1" applyFill="1" applyBorder="1" applyAlignment="1" applyProtection="1">
      <alignment horizontal="center" vertical="center" shrinkToFit="1"/>
      <protection hidden="1"/>
    </xf>
    <xf numFmtId="1" fontId="3" fillId="20" borderId="16" xfId="55" applyNumberFormat="1" applyFont="1" applyFill="1" applyBorder="1" applyAlignment="1" applyProtection="1">
      <alignment horizontal="center" vertical="center" shrinkToFit="1"/>
      <protection hidden="1"/>
    </xf>
    <xf numFmtId="0" fontId="3" fillId="20" borderId="0" xfId="55" applyFont="1" applyFill="1">
      <alignment/>
      <protection/>
    </xf>
    <xf numFmtId="1" fontId="3" fillId="20" borderId="23" xfId="55" applyNumberFormat="1" applyFont="1" applyFill="1" applyBorder="1" applyAlignment="1" applyProtection="1">
      <alignment horizontal="center" vertical="center"/>
      <protection hidden="1"/>
    </xf>
    <xf numFmtId="1" fontId="5" fillId="20" borderId="37" xfId="55" applyNumberFormat="1" applyFont="1" applyFill="1" applyBorder="1" applyAlignment="1" applyProtection="1">
      <alignment horizontal="center" vertical="center" shrinkToFit="1"/>
      <protection hidden="1"/>
    </xf>
    <xf numFmtId="0" fontId="3" fillId="20" borderId="18" xfId="55" applyFont="1" applyFill="1" applyBorder="1" applyAlignment="1">
      <alignment horizontal="center" vertical="center" wrapText="1"/>
      <protection/>
    </xf>
    <xf numFmtId="1" fontId="3" fillId="20" borderId="24" xfId="55" applyNumberFormat="1" applyFont="1" applyFill="1" applyBorder="1" applyAlignment="1" applyProtection="1">
      <alignment horizontal="center" vertical="center" shrinkToFit="1"/>
      <protection hidden="1"/>
    </xf>
    <xf numFmtId="49" fontId="32" fillId="20" borderId="18" xfId="55" applyNumberFormat="1" applyFont="1" applyFill="1" applyBorder="1" applyAlignment="1" applyProtection="1">
      <alignment horizontal="center" vertical="center" wrapText="1"/>
      <protection hidden="1"/>
    </xf>
    <xf numFmtId="49" fontId="3" fillId="20" borderId="17" xfId="55" applyNumberFormat="1" applyFont="1" applyFill="1" applyBorder="1" applyAlignment="1" applyProtection="1">
      <alignment horizontal="left" vertical="center" wrapText="1"/>
      <protection/>
    </xf>
    <xf numFmtId="0" fontId="10" fillId="20" borderId="0" xfId="55" applyFont="1" applyFill="1">
      <alignment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35" xfId="55" applyFont="1" applyBorder="1" applyAlignment="1">
      <alignment horizontal="center" vertical="center"/>
      <protection/>
    </xf>
    <xf numFmtId="0" fontId="5" fillId="20" borderId="38" xfId="55" applyFont="1" applyFill="1" applyBorder="1" applyAlignment="1">
      <alignment horizontal="center" vertical="center"/>
      <protection/>
    </xf>
    <xf numFmtId="0" fontId="5" fillId="20" borderId="58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27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56" xfId="55" applyFont="1" applyFill="1" applyBorder="1" applyAlignment="1">
      <alignment horizontal="center" vertical="center"/>
      <protection/>
    </xf>
    <xf numFmtId="0" fontId="3" fillId="20" borderId="16" xfId="55" applyFont="1" applyFill="1" applyBorder="1" applyAlignment="1">
      <alignment horizontal="center" vertical="center"/>
      <protection/>
    </xf>
    <xf numFmtId="0" fontId="3" fillId="20" borderId="23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27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56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60" xfId="55" applyFont="1" applyFill="1" applyBorder="1" applyAlignment="1">
      <alignment horizontal="center" vertical="center"/>
      <protection/>
    </xf>
    <xf numFmtId="0" fontId="5" fillId="0" borderId="43" xfId="55" applyFont="1" applyFill="1" applyBorder="1" applyAlignment="1">
      <alignment horizontal="center" vertical="center"/>
      <protection/>
    </xf>
    <xf numFmtId="49" fontId="5" fillId="0" borderId="16" xfId="55" applyNumberFormat="1" applyFont="1" applyBorder="1" applyAlignment="1" applyProtection="1">
      <alignment horizontal="center" vertical="center"/>
      <protection hidden="1"/>
    </xf>
    <xf numFmtId="49" fontId="5" fillId="0" borderId="25" xfId="0" applyNumberFormat="1" applyFont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5" fillId="0" borderId="61" xfId="55" applyNumberFormat="1" applyFont="1" applyFill="1" applyBorder="1" applyAlignment="1" applyProtection="1">
      <alignment horizontal="center" vertical="center"/>
      <protection hidden="1"/>
    </xf>
    <xf numFmtId="1" fontId="5" fillId="0" borderId="45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43" xfId="55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left" vertical="center"/>
      <protection/>
    </xf>
    <xf numFmtId="0" fontId="26" fillId="0" borderId="0" xfId="57" applyFont="1" applyFill="1" applyBorder="1" applyAlignment="1">
      <alignment horizontal="left" vertical="center"/>
      <protection/>
    </xf>
    <xf numFmtId="1" fontId="5" fillId="0" borderId="62" xfId="55" applyNumberFormat="1" applyFont="1" applyFill="1" applyBorder="1" applyAlignment="1" applyProtection="1">
      <alignment horizontal="center" vertical="center"/>
      <protection hidden="1"/>
    </xf>
    <xf numFmtId="1" fontId="5" fillId="0" borderId="42" xfId="55" applyNumberFormat="1" applyFont="1" applyFill="1" applyBorder="1" applyAlignment="1" applyProtection="1">
      <alignment horizontal="center" vertical="center"/>
      <protection hidden="1"/>
    </xf>
    <xf numFmtId="1" fontId="5" fillId="0" borderId="41" xfId="55" applyNumberFormat="1" applyFont="1" applyFill="1" applyBorder="1" applyAlignment="1" applyProtection="1">
      <alignment horizontal="center" vertical="center"/>
      <protection hidden="1"/>
    </xf>
    <xf numFmtId="1" fontId="5" fillId="0" borderId="62" xfId="55" applyNumberFormat="1" applyFont="1" applyBorder="1" applyAlignment="1" applyProtection="1">
      <alignment horizontal="center" vertical="center"/>
      <protection hidden="1"/>
    </xf>
    <xf numFmtId="0" fontId="5" fillId="0" borderId="41" xfId="55" applyFont="1" applyFill="1" applyBorder="1" applyAlignment="1">
      <alignment horizontal="center" vertical="center"/>
      <protection/>
    </xf>
    <xf numFmtId="0" fontId="0" fillId="25" borderId="49" xfId="0" applyFill="1" applyBorder="1" applyAlignment="1">
      <alignment/>
    </xf>
    <xf numFmtId="165" fontId="14" fillId="2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/>
    </xf>
    <xf numFmtId="165" fontId="14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5" fillId="0" borderId="31" xfId="0" applyNumberFormat="1" applyFont="1" applyBorder="1" applyAlignment="1" applyProtection="1">
      <alignment horizontal="center" vertical="center"/>
      <protection hidden="1"/>
    </xf>
    <xf numFmtId="0" fontId="10" fillId="0" borderId="10" xfId="58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/>
      <protection/>
    </xf>
    <xf numFmtId="0" fontId="10" fillId="20" borderId="10" xfId="58" applyFont="1" applyFill="1" applyBorder="1" applyAlignment="1">
      <alignment horizontal="center" vertical="center"/>
      <protection/>
    </xf>
    <xf numFmtId="0" fontId="10" fillId="0" borderId="10" xfId="58" applyFont="1" applyFill="1" applyBorder="1" applyAlignment="1">
      <alignment vertical="center"/>
      <protection/>
    </xf>
    <xf numFmtId="0" fontId="42" fillId="20" borderId="10" xfId="58" applyFont="1" applyFill="1" applyBorder="1" applyAlignment="1">
      <alignment horizontal="center" vertical="center"/>
      <protection/>
    </xf>
    <xf numFmtId="0" fontId="42" fillId="20" borderId="10" xfId="58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>
      <alignment horizontal="left" vertical="top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3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2" fillId="0" borderId="33" xfId="0" applyNumberFormat="1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 applyProtection="1">
      <alignment horizontal="center" vertical="center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30" fillId="0" borderId="5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center"/>
    </xf>
    <xf numFmtId="0" fontId="5" fillId="0" borderId="28" xfId="60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left" vertical="center" wrapText="1"/>
      <protection/>
    </xf>
    <xf numFmtId="49" fontId="33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64" xfId="0" applyNumberFormat="1" applyFont="1" applyFill="1" applyBorder="1" applyAlignment="1" applyProtection="1">
      <alignment horizontal="left" vertical="center" wrapText="1"/>
      <protection/>
    </xf>
    <xf numFmtId="0" fontId="8" fillId="0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0" fillId="0" borderId="23" xfId="0" applyNumberFormat="1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49" fontId="30" fillId="0" borderId="60" xfId="0" applyNumberFormat="1" applyFont="1" applyFill="1" applyBorder="1" applyAlignment="1">
      <alignment horizontal="center" vertical="center" wrapText="1"/>
    </xf>
    <xf numFmtId="49" fontId="30" fillId="0" borderId="58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5" fillId="0" borderId="10" xfId="55" applyFont="1" applyFill="1" applyBorder="1" applyAlignment="1">
      <alignment horizontal="left" vertical="center" wrapText="1"/>
      <protection/>
    </xf>
    <xf numFmtId="0" fontId="15" fillId="0" borderId="15" xfId="55" applyFont="1" applyFill="1" applyBorder="1" applyAlignment="1">
      <alignment horizontal="left" vertical="center" wrapText="1"/>
      <protection/>
    </xf>
    <xf numFmtId="0" fontId="17" fillId="20" borderId="10" xfId="55" applyFont="1" applyFill="1" applyBorder="1" applyAlignment="1">
      <alignment horizontal="left" vertical="center" wrapText="1"/>
      <protection/>
    </xf>
    <xf numFmtId="0" fontId="45" fillId="0" borderId="10" xfId="53" applyFont="1" applyBorder="1" applyAlignment="1">
      <alignment horizontal="center" vertical="top" wrapText="1"/>
      <protection/>
    </xf>
    <xf numFmtId="0" fontId="25" fillId="0" borderId="10" xfId="53" applyFont="1" applyBorder="1" applyAlignment="1">
      <alignment horizontal="left" vertical="top" wrapText="1"/>
      <protection/>
    </xf>
    <xf numFmtId="0" fontId="25" fillId="0" borderId="10" xfId="53" applyFont="1" applyBorder="1" applyAlignment="1">
      <alignment horizontal="center" vertical="top" wrapText="1"/>
      <protection/>
    </xf>
    <xf numFmtId="0" fontId="25" fillId="0" borderId="10" xfId="53" applyFont="1" applyBorder="1" applyAlignment="1">
      <alignment horizontal="center"/>
      <protection/>
    </xf>
    <xf numFmtId="0" fontId="44" fillId="0" borderId="28" xfId="0" applyFont="1" applyBorder="1" applyAlignment="1">
      <alignment vertical="center"/>
    </xf>
    <xf numFmtId="0" fontId="36" fillId="0" borderId="28" xfId="0" applyFont="1" applyBorder="1" applyAlignment="1">
      <alignment/>
    </xf>
    <xf numFmtId="1" fontId="5" fillId="0" borderId="66" xfId="55" applyNumberFormat="1" applyFont="1" applyFill="1" applyBorder="1" applyAlignment="1" applyProtection="1">
      <alignment horizontal="center" vertical="center"/>
      <protection hidden="1"/>
    </xf>
    <xf numFmtId="1" fontId="5" fillId="0" borderId="67" xfId="55" applyNumberFormat="1" applyFont="1" applyFill="1" applyBorder="1" applyAlignment="1" applyProtection="1">
      <alignment horizontal="center" vertical="center"/>
      <protection hidden="1"/>
    </xf>
    <xf numFmtId="1" fontId="5" fillId="0" borderId="60" xfId="55" applyNumberFormat="1" applyFont="1" applyFill="1" applyBorder="1" applyAlignment="1" applyProtection="1">
      <alignment horizontal="center" vertical="center"/>
      <protection hidden="1"/>
    </xf>
    <xf numFmtId="0" fontId="5" fillId="0" borderId="35" xfId="55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horizontal="center"/>
    </xf>
    <xf numFmtId="0" fontId="5" fillId="0" borderId="10" xfId="55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9" fontId="33" fillId="0" borderId="6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69" xfId="0" applyNumberFormat="1" applyFont="1" applyFill="1" applyBorder="1" applyAlignment="1" applyProtection="1">
      <alignment horizontal="left" vertical="center" wrapText="1"/>
      <protection/>
    </xf>
    <xf numFmtId="0" fontId="32" fillId="0" borderId="65" xfId="0" applyFont="1" applyFill="1" applyBorder="1" applyAlignment="1">
      <alignment horizontal="center" vertical="top" wrapText="1"/>
    </xf>
    <xf numFmtId="0" fontId="32" fillId="0" borderId="70" xfId="0" applyFont="1" applyFill="1" applyBorder="1" applyAlignment="1">
      <alignment horizontal="center" vertical="top" wrapText="1"/>
    </xf>
    <xf numFmtId="49" fontId="30" fillId="0" borderId="71" xfId="0" applyNumberFormat="1" applyFont="1" applyFill="1" applyBorder="1" applyAlignment="1">
      <alignment horizontal="center" vertical="top" wrapText="1"/>
    </xf>
    <xf numFmtId="0" fontId="32" fillId="0" borderId="59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41" xfId="0" applyFont="1" applyFill="1" applyBorder="1" applyAlignment="1">
      <alignment horizontal="center" vertical="top" wrapText="1"/>
    </xf>
    <xf numFmtId="49" fontId="30" fillId="0" borderId="27" xfId="0" applyNumberFormat="1" applyFont="1" applyFill="1" applyBorder="1" applyAlignment="1">
      <alignment horizontal="center" vertical="top" wrapText="1"/>
    </xf>
    <xf numFmtId="0" fontId="32" fillId="0" borderId="29" xfId="0" applyFont="1" applyFill="1" applyBorder="1" applyAlignment="1">
      <alignment horizontal="center" vertical="top" wrapText="1"/>
    </xf>
    <xf numFmtId="0" fontId="32" fillId="0" borderId="33" xfId="0" applyFont="1" applyFill="1" applyBorder="1" applyAlignment="1">
      <alignment horizontal="center" vertical="top" wrapText="1"/>
    </xf>
    <xf numFmtId="49" fontId="30" fillId="0" borderId="32" xfId="0" applyNumberFormat="1" applyFont="1" applyFill="1" applyBorder="1" applyAlignment="1">
      <alignment horizontal="center" vertical="top" wrapText="1"/>
    </xf>
    <xf numFmtId="0" fontId="32" fillId="0" borderId="35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49" fontId="30" fillId="0" borderId="56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right" vertical="center" wrapText="1"/>
    </xf>
    <xf numFmtId="0" fontId="32" fillId="0" borderId="16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2" fillId="0" borderId="22" xfId="0" applyFont="1" applyFill="1" applyBorder="1" applyAlignment="1">
      <alignment horizontal="center" vertical="top" wrapText="1"/>
    </xf>
    <xf numFmtId="49" fontId="30" fillId="0" borderId="23" xfId="0" applyNumberFormat="1" applyFont="1" applyFill="1" applyBorder="1" applyAlignment="1">
      <alignment horizontal="center" vertical="top" wrapText="1"/>
    </xf>
    <xf numFmtId="49" fontId="5" fillId="0" borderId="33" xfId="55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>
      <alignment horizontal="center" vertical="center" wrapText="1"/>
    </xf>
    <xf numFmtId="49" fontId="5" fillId="0" borderId="29" xfId="55" applyNumberFormat="1" applyFont="1" applyFill="1" applyBorder="1" applyAlignment="1" applyProtection="1">
      <alignment horizontal="center" vertical="center"/>
      <protection hidden="1"/>
    </xf>
    <xf numFmtId="0" fontId="5" fillId="0" borderId="15" xfId="55" applyFont="1" applyFill="1" applyBorder="1" applyAlignment="1">
      <alignment horizontal="left" vertical="center" wrapText="1"/>
      <protection/>
    </xf>
    <xf numFmtId="49" fontId="5" fillId="0" borderId="35" xfId="55" applyNumberFormat="1" applyFont="1" applyFill="1" applyBorder="1" applyAlignment="1" applyProtection="1">
      <alignment horizontal="center" vertical="center"/>
      <protection hidden="1"/>
    </xf>
    <xf numFmtId="0" fontId="5" fillId="0" borderId="12" xfId="55" applyFont="1" applyFill="1" applyBorder="1" applyAlignment="1">
      <alignment horizontal="left" vertical="center" wrapText="1"/>
      <protection/>
    </xf>
    <xf numFmtId="0" fontId="30" fillId="0" borderId="12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" fillId="0" borderId="21" xfId="55" applyFont="1" applyFill="1" applyBorder="1" applyAlignment="1">
      <alignment horizontal="left" vertical="center" wrapText="1"/>
      <protection/>
    </xf>
    <xf numFmtId="0" fontId="30" fillId="0" borderId="21" xfId="0" applyFont="1" applyFill="1" applyBorder="1" applyAlignment="1">
      <alignment horizontal="center" vertical="top" wrapText="1"/>
    </xf>
    <xf numFmtId="0" fontId="34" fillId="0" borderId="21" xfId="0" applyFont="1" applyFill="1" applyBorder="1" applyAlignment="1">
      <alignment horizontal="center" vertical="top" wrapText="1"/>
    </xf>
    <xf numFmtId="0" fontId="34" fillId="0" borderId="23" xfId="0" applyNumberFormat="1" applyFont="1" applyFill="1" applyBorder="1" applyAlignment="1">
      <alignment horizontal="center" vertical="top" wrapText="1"/>
    </xf>
    <xf numFmtId="0" fontId="3" fillId="0" borderId="16" xfId="55" applyFont="1" applyFill="1" applyBorder="1" applyAlignment="1">
      <alignment horizontal="center" vertical="center" wrapText="1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30" fillId="0" borderId="12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21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top" wrapText="1"/>
    </xf>
    <xf numFmtId="49" fontId="34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49" fontId="34" fillId="0" borderId="27" xfId="0" applyNumberFormat="1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49" fontId="11" fillId="0" borderId="18" xfId="60" applyNumberFormat="1" applyFont="1" applyFill="1" applyBorder="1" applyAlignment="1">
      <alignment horizontal="center" vertical="center"/>
      <protection/>
    </xf>
    <xf numFmtId="0" fontId="34" fillId="0" borderId="70" xfId="0" applyFont="1" applyFill="1" applyBorder="1" applyAlignment="1">
      <alignment horizontal="center" vertical="center" wrapText="1"/>
    </xf>
    <xf numFmtId="49" fontId="34" fillId="0" borderId="71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top" wrapText="1"/>
    </xf>
    <xf numFmtId="0" fontId="3" fillId="0" borderId="37" xfId="60" applyFont="1" applyFill="1" applyBorder="1" applyAlignment="1">
      <alignment horizontal="left" vertical="center" wrapText="1"/>
      <protection/>
    </xf>
    <xf numFmtId="0" fontId="3" fillId="0" borderId="17" xfId="60" applyFont="1" applyFill="1" applyBorder="1" applyAlignment="1">
      <alignment horizontal="left" vertical="center" wrapText="1"/>
      <protection/>
    </xf>
    <xf numFmtId="0" fontId="32" fillId="0" borderId="68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0" fillId="0" borderId="27" xfId="0" applyNumberFormat="1" applyFont="1" applyFill="1" applyBorder="1" applyAlignment="1">
      <alignment horizontal="center" vertical="top" wrapText="1"/>
    </xf>
    <xf numFmtId="0" fontId="8" fillId="0" borderId="21" xfId="55" applyFont="1" applyFill="1" applyBorder="1" applyAlignment="1">
      <alignment horizontal="left" vertical="center" wrapText="1"/>
      <protection/>
    </xf>
    <xf numFmtId="0" fontId="32" fillId="0" borderId="24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center" vertical="top" wrapText="1"/>
    </xf>
    <xf numFmtId="49" fontId="32" fillId="0" borderId="23" xfId="0" applyNumberFormat="1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top" wrapText="1"/>
    </xf>
    <xf numFmtId="49" fontId="32" fillId="0" borderId="32" xfId="0" applyNumberFormat="1" applyFont="1" applyFill="1" applyBorder="1" applyAlignment="1">
      <alignment horizontal="center" vertical="top" wrapText="1"/>
    </xf>
    <xf numFmtId="1" fontId="5" fillId="0" borderId="74" xfId="55" applyNumberFormat="1" applyFont="1" applyFill="1" applyBorder="1" applyAlignment="1" applyProtection="1">
      <alignment horizontal="center" vertical="center"/>
      <protection hidden="1"/>
    </xf>
    <xf numFmtId="1" fontId="5" fillId="0" borderId="27" xfId="55" applyNumberFormat="1" applyFont="1" applyBorder="1" applyAlignment="1" applyProtection="1">
      <alignment horizontal="center" vertical="center"/>
      <protection hidden="1"/>
    </xf>
    <xf numFmtId="0" fontId="5" fillId="0" borderId="67" xfId="55" applyFont="1" applyFill="1" applyBorder="1" applyAlignment="1">
      <alignment horizontal="center" vertical="center"/>
      <protection/>
    </xf>
    <xf numFmtId="0" fontId="5" fillId="0" borderId="75" xfId="55" applyFont="1" applyFill="1" applyBorder="1" applyAlignment="1">
      <alignment horizontal="center" vertical="center"/>
      <protection/>
    </xf>
    <xf numFmtId="0" fontId="5" fillId="0" borderId="63" xfId="55" applyFont="1" applyFill="1" applyBorder="1" applyAlignment="1">
      <alignment horizontal="center" vertical="center"/>
      <protection/>
    </xf>
    <xf numFmtId="1" fontId="5" fillId="0" borderId="60" xfId="55" applyNumberFormat="1" applyFont="1" applyBorder="1" applyAlignment="1" applyProtection="1">
      <alignment horizontal="center" vertical="center"/>
      <protection hidden="1"/>
    </xf>
    <xf numFmtId="0" fontId="5" fillId="0" borderId="34" xfId="55" applyFont="1" applyFill="1" applyBorder="1" applyAlignment="1">
      <alignment horizontal="center" vertical="center"/>
      <protection/>
    </xf>
    <xf numFmtId="1" fontId="5" fillId="0" borderId="76" xfId="55" applyNumberFormat="1" applyFont="1" applyFill="1" applyBorder="1" applyAlignment="1" applyProtection="1">
      <alignment horizontal="center" vertical="center" shrinkToFit="1"/>
      <protection/>
    </xf>
    <xf numFmtId="1" fontId="5" fillId="0" borderId="32" xfId="55" applyNumberFormat="1" applyFont="1" applyFill="1" applyBorder="1" applyAlignment="1" applyProtection="1">
      <alignment horizontal="center" vertical="center" shrinkToFit="1"/>
      <protection/>
    </xf>
    <xf numFmtId="1" fontId="5" fillId="0" borderId="32" xfId="55" applyNumberFormat="1" applyFont="1" applyFill="1" applyBorder="1" applyAlignment="1" applyProtection="1">
      <alignment horizontal="center" vertical="center"/>
      <protection hidden="1"/>
    </xf>
    <xf numFmtId="1" fontId="3" fillId="20" borderId="17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0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0" xfId="55" applyNumberFormat="1" applyFont="1" applyFill="1" applyBorder="1" applyAlignment="1" applyProtection="1">
      <alignment horizontal="center" vertical="center" shrinkToFit="1"/>
      <protection/>
    </xf>
    <xf numFmtId="1" fontId="5" fillId="0" borderId="77" xfId="55" applyNumberFormat="1" applyFont="1" applyFill="1" applyBorder="1" applyAlignment="1" applyProtection="1">
      <alignment horizontal="center" vertical="center"/>
      <protection hidden="1"/>
    </xf>
    <xf numFmtId="1" fontId="5" fillId="0" borderId="78" xfId="55" applyNumberFormat="1" applyFont="1" applyFill="1" applyBorder="1" applyAlignment="1" applyProtection="1">
      <alignment horizontal="center" vertical="center"/>
      <protection hidden="1"/>
    </xf>
    <xf numFmtId="0" fontId="5" fillId="0" borderId="30" xfId="55" applyFont="1" applyFill="1" applyBorder="1" applyAlignment="1">
      <alignment horizontal="center" vertical="center"/>
      <protection/>
    </xf>
    <xf numFmtId="1" fontId="5" fillId="0" borderId="39" xfId="55" applyNumberFormat="1" applyFont="1" applyFill="1" applyBorder="1" applyAlignment="1" applyProtection="1">
      <alignment horizontal="center" vertical="center"/>
      <protection hidden="1"/>
    </xf>
    <xf numFmtId="49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79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49" fontId="5" fillId="0" borderId="19" xfId="55" applyNumberFormat="1" applyFont="1" applyFill="1" applyBorder="1" applyAlignment="1" applyProtection="1">
      <alignment horizontal="center" vertical="center"/>
      <protection hidden="1"/>
    </xf>
    <xf numFmtId="0" fontId="3" fillId="21" borderId="0" xfId="55" applyFont="1" applyFill="1" applyBorder="1">
      <alignment/>
      <protection/>
    </xf>
    <xf numFmtId="0" fontId="3" fillId="21" borderId="0" xfId="55" applyFont="1" applyFill="1">
      <alignment/>
      <protection/>
    </xf>
    <xf numFmtId="0" fontId="42" fillId="21" borderId="0" xfId="55" applyFont="1" applyFill="1" applyBorder="1">
      <alignment/>
      <protection/>
    </xf>
    <xf numFmtId="0" fontId="9" fillId="0" borderId="0" xfId="55" applyFont="1" applyBorder="1">
      <alignment/>
      <protection/>
    </xf>
    <xf numFmtId="1" fontId="9" fillId="0" borderId="10" xfId="55" applyNumberFormat="1" applyFont="1" applyBorder="1" applyAlignment="1" applyProtection="1">
      <alignment horizontal="center" vertical="center" shrinkToFit="1"/>
      <protection hidden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 textRotation="90"/>
      <protection/>
    </xf>
    <xf numFmtId="0" fontId="9" fillId="0" borderId="0" xfId="55" applyFont="1" applyFill="1" applyBorder="1" applyAlignment="1">
      <alignment horizontal="center" vertical="center" textRotation="90"/>
      <protection/>
    </xf>
    <xf numFmtId="0" fontId="9" fillId="0" borderId="14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/>
      <protection/>
    </xf>
    <xf numFmtId="1" fontId="9" fillId="0" borderId="10" xfId="55" applyNumberFormat="1" applyFont="1" applyBorder="1" applyAlignment="1" applyProtection="1">
      <alignment horizontal="left" vertical="center" wrapText="1"/>
      <protection hidden="1"/>
    </xf>
    <xf numFmtId="1" fontId="9" fillId="0" borderId="14" xfId="55" applyNumberFormat="1" applyFont="1" applyBorder="1" applyAlignment="1" applyProtection="1">
      <alignment horizontal="left" vertical="center" wrapText="1"/>
      <protection hidden="1"/>
    </xf>
    <xf numFmtId="1" fontId="9" fillId="0" borderId="13" xfId="55" applyNumberFormat="1" applyFont="1" applyBorder="1" applyAlignment="1" applyProtection="1">
      <alignment horizontal="left" vertical="center" wrapText="1"/>
      <protection hidden="1"/>
    </xf>
    <xf numFmtId="0" fontId="9" fillId="0" borderId="0" xfId="55" applyFont="1" applyBorder="1" applyAlignment="1">
      <alignment horizontal="left" vertical="center"/>
      <protection/>
    </xf>
    <xf numFmtId="0" fontId="9" fillId="0" borderId="10" xfId="55" applyFont="1" applyFill="1" applyBorder="1" applyAlignment="1">
      <alignment horizontal="left" vertical="center"/>
      <protection/>
    </xf>
    <xf numFmtId="0" fontId="9" fillId="0" borderId="32" xfId="55" applyFont="1" applyFill="1" applyBorder="1" applyAlignment="1">
      <alignment horizontal="left" vertical="center"/>
      <protection/>
    </xf>
    <xf numFmtId="0" fontId="3" fillId="20" borderId="17" xfId="55" applyFont="1" applyFill="1" applyBorder="1" applyAlignment="1">
      <alignment horizontal="justify" vertical="center" wrapText="1"/>
      <protection/>
    </xf>
    <xf numFmtId="0" fontId="5" fillId="0" borderId="28" xfId="55" applyFont="1" applyFill="1" applyBorder="1" applyAlignment="1">
      <alignment horizontal="justify" vertical="center" wrapText="1"/>
      <protection/>
    </xf>
    <xf numFmtId="0" fontId="5" fillId="0" borderId="20" xfId="55" applyFont="1" applyFill="1" applyBorder="1" applyAlignment="1">
      <alignment horizontal="justify" vertical="center" wrapText="1"/>
      <protection/>
    </xf>
    <xf numFmtId="0" fontId="5" fillId="0" borderId="48" xfId="55" applyFont="1" applyFill="1" applyBorder="1" applyAlignment="1">
      <alignment horizontal="justify" vertical="center" wrapText="1"/>
      <protection/>
    </xf>
    <xf numFmtId="0" fontId="3" fillId="0" borderId="17" xfId="55" applyFont="1" applyFill="1" applyBorder="1" applyAlignment="1">
      <alignment horizontal="justify" vertical="center" wrapText="1"/>
      <protection/>
    </xf>
    <xf numFmtId="49" fontId="3" fillId="0" borderId="20" xfId="55" applyNumberFormat="1" applyFont="1" applyFill="1" applyBorder="1" applyAlignment="1" applyProtection="1">
      <alignment horizontal="justify" vertical="center" wrapText="1"/>
      <protection hidden="1"/>
    </xf>
    <xf numFmtId="49" fontId="5" fillId="0" borderId="20" xfId="55" applyNumberFormat="1" applyFont="1" applyFill="1" applyBorder="1" applyAlignment="1" applyProtection="1">
      <alignment horizontal="justify" vertical="center" wrapText="1"/>
      <protection/>
    </xf>
    <xf numFmtId="49" fontId="5" fillId="0" borderId="20" xfId="55" applyNumberFormat="1" applyFont="1" applyFill="1" applyBorder="1" applyAlignment="1" applyProtection="1">
      <alignment horizontal="justify" vertical="center" wrapText="1"/>
      <protection hidden="1"/>
    </xf>
    <xf numFmtId="0" fontId="5" fillId="0" borderId="28" xfId="55" applyFont="1" applyBorder="1" applyAlignment="1">
      <alignment horizontal="justify" vertical="center" wrapText="1"/>
      <protection/>
    </xf>
    <xf numFmtId="0" fontId="5" fillId="0" borderId="20" xfId="55" applyFont="1" applyBorder="1" applyAlignment="1">
      <alignment horizontal="justify" vertical="center" wrapText="1"/>
      <protection/>
    </xf>
    <xf numFmtId="0" fontId="30" fillId="0" borderId="0" xfId="0" applyFont="1" applyFill="1" applyBorder="1" applyAlignment="1">
      <alignment horizontal="justify" vertical="center" wrapText="1"/>
    </xf>
    <xf numFmtId="0" fontId="30" fillId="0" borderId="13" xfId="0" applyFont="1" applyBorder="1" applyAlignment="1">
      <alignment horizontal="justify" vertical="center" wrapText="1"/>
    </xf>
    <xf numFmtId="0" fontId="5" fillId="0" borderId="0" xfId="55" applyFont="1" applyBorder="1" applyAlignment="1">
      <alignment horizontal="justify" vertical="center" wrapText="1"/>
      <protection/>
    </xf>
    <xf numFmtId="0" fontId="30" fillId="0" borderId="34" xfId="0" applyFont="1" applyFill="1" applyBorder="1" applyAlignment="1">
      <alignment horizontal="justify" vertical="center" wrapText="1"/>
    </xf>
    <xf numFmtId="0" fontId="30" fillId="0" borderId="13" xfId="0" applyFont="1" applyFill="1" applyBorder="1" applyAlignment="1">
      <alignment horizontal="justify" vertical="center" wrapText="1"/>
    </xf>
    <xf numFmtId="0" fontId="5" fillId="0" borderId="50" xfId="55" applyFont="1" applyBorder="1" applyAlignment="1">
      <alignment horizontal="justify" vertical="center" wrapText="1"/>
      <protection/>
    </xf>
    <xf numFmtId="0" fontId="30" fillId="0" borderId="14" xfId="0" applyFont="1" applyFill="1" applyBorder="1" applyAlignment="1">
      <alignment horizontal="justify" vertical="center" wrapText="1"/>
    </xf>
    <xf numFmtId="0" fontId="30" fillId="0" borderId="45" xfId="0" applyFont="1" applyFill="1" applyBorder="1" applyAlignment="1">
      <alignment horizontal="justify" vertical="center" wrapText="1"/>
    </xf>
    <xf numFmtId="49" fontId="3" fillId="0" borderId="17" xfId="55" applyNumberFormat="1" applyFont="1" applyFill="1" applyBorder="1" applyAlignment="1" applyProtection="1">
      <alignment horizontal="justify" vertical="center" wrapText="1"/>
      <protection hidden="1"/>
    </xf>
    <xf numFmtId="49" fontId="5" fillId="0" borderId="28" xfId="55" applyNumberFormat="1" applyFont="1" applyFill="1" applyBorder="1" applyAlignment="1" applyProtection="1">
      <alignment horizontal="justify" vertical="center" wrapText="1"/>
      <protection hidden="1"/>
    </xf>
    <xf numFmtId="49" fontId="5" fillId="0" borderId="0" xfId="55" applyNumberFormat="1" applyFont="1" applyFill="1" applyBorder="1" applyAlignment="1" applyProtection="1">
      <alignment horizontal="justify" vertical="center" wrapText="1"/>
      <protection hidden="1"/>
    </xf>
    <xf numFmtId="1" fontId="3" fillId="20" borderId="72" xfId="55" applyNumberFormat="1" applyFont="1" applyFill="1" applyBorder="1" applyAlignment="1" applyProtection="1">
      <alignment horizontal="center" vertical="center"/>
      <protection hidden="1"/>
    </xf>
    <xf numFmtId="1" fontId="3" fillId="20" borderId="51" xfId="55" applyNumberFormat="1" applyFont="1" applyFill="1" applyBorder="1" applyAlignment="1" applyProtection="1">
      <alignment horizontal="center" vertical="center"/>
      <protection hidden="1"/>
    </xf>
    <xf numFmtId="1" fontId="3" fillId="20" borderId="80" xfId="55" applyNumberFormat="1" applyFont="1" applyFill="1" applyBorder="1" applyAlignment="1" applyProtection="1">
      <alignment horizontal="center" vertical="center"/>
      <protection hidden="1"/>
    </xf>
    <xf numFmtId="1" fontId="5" fillId="0" borderId="12" xfId="55" applyNumberFormat="1" applyFont="1" applyBorder="1" applyAlignment="1" applyProtection="1">
      <alignment horizontal="center" vertical="center"/>
      <protection hidden="1"/>
    </xf>
    <xf numFmtId="1" fontId="5" fillId="0" borderId="58" xfId="55" applyNumberFormat="1" applyFont="1" applyFill="1" applyBorder="1" applyAlignment="1" applyProtection="1">
      <alignment horizontal="center" vertical="center" shrinkToFit="1"/>
      <protection hidden="1"/>
    </xf>
    <xf numFmtId="49" fontId="3" fillId="20" borderId="79" xfId="55" applyNumberFormat="1" applyFont="1" applyFill="1" applyBorder="1" applyAlignment="1" applyProtection="1">
      <alignment horizontal="center" vertical="center"/>
      <protection hidden="1"/>
    </xf>
    <xf numFmtId="49" fontId="3" fillId="20" borderId="81" xfId="55" applyNumberFormat="1" applyFont="1" applyFill="1" applyBorder="1" applyAlignment="1" applyProtection="1">
      <alignment horizontal="justify" vertical="center" wrapText="1"/>
      <protection hidden="1"/>
    </xf>
    <xf numFmtId="1" fontId="5" fillId="20" borderId="72" xfId="55" applyNumberFormat="1" applyFont="1" applyFill="1" applyBorder="1" applyAlignment="1" applyProtection="1">
      <alignment horizontal="center" vertical="center"/>
      <protection hidden="1"/>
    </xf>
    <xf numFmtId="1" fontId="5" fillId="20" borderId="82" xfId="55" applyNumberFormat="1" applyFont="1" applyFill="1" applyBorder="1" applyAlignment="1" applyProtection="1">
      <alignment horizontal="center" vertical="center"/>
      <protection hidden="1"/>
    </xf>
    <xf numFmtId="1" fontId="5" fillId="20" borderId="51" xfId="55" applyNumberFormat="1" applyFont="1" applyFill="1" applyBorder="1" applyAlignment="1" applyProtection="1">
      <alignment horizontal="center" vertical="center" wrapText="1"/>
      <protection hidden="1"/>
    </xf>
    <xf numFmtId="1" fontId="5" fillId="20" borderId="82" xfId="55" applyNumberFormat="1" applyFont="1" applyFill="1" applyBorder="1" applyAlignment="1" applyProtection="1">
      <alignment horizontal="center" vertical="center" wrapText="1"/>
      <protection hidden="1"/>
    </xf>
    <xf numFmtId="1" fontId="3" fillId="0" borderId="21" xfId="55" applyNumberFormat="1" applyFont="1" applyBorder="1" applyAlignment="1" applyProtection="1">
      <alignment horizontal="center" vertical="center"/>
      <protection hidden="1"/>
    </xf>
    <xf numFmtId="49" fontId="5" fillId="0" borderId="48" xfId="55" applyNumberFormat="1" applyFont="1" applyFill="1" applyBorder="1" applyAlignment="1" applyProtection="1">
      <alignment horizontal="justify" vertical="center" wrapText="1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1" fontId="3" fillId="20" borderId="21" xfId="55" applyNumberFormat="1" applyFont="1" applyFill="1" applyBorder="1" applyAlignment="1" applyProtection="1">
      <alignment horizontal="center" vertical="center" shrinkToFit="1"/>
      <protection hidden="1"/>
    </xf>
    <xf numFmtId="1" fontId="3" fillId="20" borderId="52" xfId="55" applyNumberFormat="1" applyFont="1" applyFill="1" applyBorder="1" applyAlignment="1" applyProtection="1">
      <alignment horizontal="center" vertical="center"/>
      <protection hidden="1"/>
    </xf>
    <xf numFmtId="1" fontId="5" fillId="0" borderId="11" xfId="55" applyNumberFormat="1" applyFont="1" applyBorder="1" applyAlignment="1" applyProtection="1">
      <alignment horizontal="center" vertical="center"/>
      <protection hidden="1"/>
    </xf>
    <xf numFmtId="1" fontId="5" fillId="0" borderId="49" xfId="55" applyNumberFormat="1" applyFont="1" applyBorder="1" applyAlignment="1" applyProtection="1">
      <alignment horizontal="center" vertical="center"/>
      <protection hidden="1"/>
    </xf>
    <xf numFmtId="1" fontId="5" fillId="0" borderId="26" xfId="55" applyNumberFormat="1" applyFont="1" applyFill="1" applyBorder="1" applyAlignment="1" applyProtection="1">
      <alignment horizontal="center" vertical="center" shrinkToFit="1"/>
      <protection/>
    </xf>
    <xf numFmtId="1" fontId="5" fillId="0" borderId="11" xfId="55" applyNumberFormat="1" applyFont="1" applyFill="1" applyBorder="1" applyAlignment="1" applyProtection="1">
      <alignment horizontal="center" vertical="center" shrinkToFit="1"/>
      <protection/>
    </xf>
    <xf numFmtId="1" fontId="3" fillId="20" borderId="22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4" xfId="55" applyNumberFormat="1" applyFont="1" applyBorder="1" applyAlignment="1" applyProtection="1">
      <alignment horizontal="center" vertical="center" wrapText="1"/>
      <protection hidden="1"/>
    </xf>
    <xf numFmtId="1" fontId="5" fillId="0" borderId="55" xfId="55" applyNumberFormat="1" applyFont="1" applyFill="1" applyBorder="1" applyAlignment="1" applyProtection="1">
      <alignment horizontal="center" vertical="center" shrinkToFit="1"/>
      <protection/>
    </xf>
    <xf numFmtId="1" fontId="5" fillId="20" borderId="2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7" xfId="55" applyNumberFormat="1" applyFont="1" applyFill="1" applyBorder="1" applyAlignment="1" applyProtection="1">
      <alignment horizontal="center" vertical="center" shrinkToFit="1"/>
      <protection/>
    </xf>
    <xf numFmtId="1" fontId="3" fillId="20" borderId="21" xfId="55" applyNumberFormat="1" applyFont="1" applyFill="1" applyBorder="1" applyAlignment="1" applyProtection="1">
      <alignment horizontal="center" vertical="center"/>
      <protection hidden="1"/>
    </xf>
    <xf numFmtId="1" fontId="5" fillId="20" borderId="23" xfId="55" applyNumberFormat="1" applyFont="1" applyFill="1" applyBorder="1" applyAlignment="1" applyProtection="1">
      <alignment horizontal="center" vertical="center" shrinkToFit="1"/>
      <protection hidden="1"/>
    </xf>
    <xf numFmtId="49" fontId="5" fillId="0" borderId="46" xfId="55" applyNumberFormat="1" applyFont="1" applyFill="1" applyBorder="1" applyAlignment="1" applyProtection="1">
      <alignment horizontal="center" vertical="center"/>
      <protection hidden="1"/>
    </xf>
    <xf numFmtId="1" fontId="3" fillId="0" borderId="21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24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22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6" xfId="55" applyNumberFormat="1" applyFont="1" applyBorder="1" applyAlignment="1" applyProtection="1">
      <alignment horizontal="center" vertical="center"/>
      <protection hidden="1"/>
    </xf>
    <xf numFmtId="1" fontId="5" fillId="0" borderId="48" xfId="55" applyNumberFormat="1" applyFont="1" applyBorder="1" applyAlignment="1" applyProtection="1">
      <alignment horizontal="center" vertical="center"/>
      <protection hidden="1"/>
    </xf>
    <xf numFmtId="1" fontId="5" fillId="0" borderId="77" xfId="55" applyNumberFormat="1" applyFont="1" applyBorder="1" applyAlignment="1" applyProtection="1">
      <alignment horizontal="center" vertical="center"/>
      <protection hidden="1"/>
    </xf>
    <xf numFmtId="1" fontId="5" fillId="0" borderId="58" xfId="55" applyNumberFormat="1" applyFont="1" applyBorder="1" applyAlignment="1" applyProtection="1">
      <alignment horizontal="center" vertical="center"/>
      <protection hidden="1"/>
    </xf>
    <xf numFmtId="0" fontId="30" fillId="0" borderId="14" xfId="0" applyFont="1" applyBorder="1" applyAlignment="1">
      <alignment horizontal="justify" vertical="center" wrapText="1"/>
    </xf>
    <xf numFmtId="0" fontId="3" fillId="24" borderId="44" xfId="55" applyFont="1" applyFill="1" applyBorder="1" applyAlignment="1">
      <alignment horizontal="center" vertical="center" wrapText="1"/>
      <protection/>
    </xf>
    <xf numFmtId="0" fontId="3" fillId="24" borderId="63" xfId="55" applyFont="1" applyFill="1" applyBorder="1" applyAlignment="1">
      <alignment horizontal="left" vertical="top" wrapText="1"/>
      <protection/>
    </xf>
    <xf numFmtId="1" fontId="3" fillId="0" borderId="55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61" xfId="55" applyNumberFormat="1" applyFont="1" applyFill="1" applyBorder="1" applyAlignment="1" applyProtection="1">
      <alignment horizontal="center" vertical="center" shrinkToFit="1"/>
      <protection hidden="1"/>
    </xf>
    <xf numFmtId="0" fontId="5" fillId="0" borderId="44" xfId="55" applyFont="1" applyFill="1" applyBorder="1" applyAlignment="1">
      <alignment horizontal="center" vertical="center"/>
      <protection/>
    </xf>
    <xf numFmtId="49" fontId="3" fillId="20" borderId="18" xfId="56" applyNumberFormat="1" applyFont="1" applyFill="1" applyBorder="1" applyAlignment="1" applyProtection="1">
      <alignment horizontal="center" vertical="center"/>
      <protection hidden="1"/>
    </xf>
    <xf numFmtId="49" fontId="3" fillId="20" borderId="79" xfId="56" applyNumberFormat="1" applyFont="1" applyFill="1" applyBorder="1" applyAlignment="1" applyProtection="1">
      <alignment horizontal="center" vertical="center"/>
      <protection hidden="1"/>
    </xf>
    <xf numFmtId="49" fontId="3" fillId="0" borderId="18" xfId="56" applyNumberFormat="1" applyFont="1" applyFill="1" applyBorder="1" applyAlignment="1" applyProtection="1">
      <alignment horizontal="center" vertical="center"/>
      <protection hidden="1"/>
    </xf>
    <xf numFmtId="1" fontId="5" fillId="0" borderId="50" xfId="55" applyNumberFormat="1" applyFont="1" applyFill="1" applyBorder="1" applyAlignment="1">
      <alignment horizontal="center" vertical="center"/>
      <protection/>
    </xf>
    <xf numFmtId="1" fontId="5" fillId="0" borderId="50" xfId="55" applyNumberFormat="1" applyFont="1" applyBorder="1" applyAlignment="1">
      <alignment horizontal="center" vertical="center"/>
      <protection/>
    </xf>
    <xf numFmtId="0" fontId="5" fillId="0" borderId="50" xfId="55" applyFont="1" applyBorder="1" applyAlignment="1">
      <alignment horizontal="center" vertical="center"/>
      <protection/>
    </xf>
    <xf numFmtId="1" fontId="5" fillId="0" borderId="10" xfId="55" applyNumberFormat="1" applyFont="1" applyFill="1" applyBorder="1" applyAlignment="1">
      <alignment horizontal="center" vertical="center"/>
      <protection/>
    </xf>
    <xf numFmtId="1" fontId="5" fillId="0" borderId="10" xfId="55" applyNumberFormat="1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1" fontId="5" fillId="0" borderId="43" xfId="55" applyNumberFormat="1" applyFont="1" applyFill="1" applyBorder="1" applyAlignment="1">
      <alignment horizontal="center" vertical="center"/>
      <protection/>
    </xf>
    <xf numFmtId="1" fontId="5" fillId="0" borderId="43" xfId="55" applyNumberFormat="1" applyFont="1" applyBorder="1" applyAlignment="1">
      <alignment horizontal="center" vertical="center"/>
      <protection/>
    </xf>
    <xf numFmtId="0" fontId="5" fillId="0" borderId="43" xfId="55" applyFont="1" applyBorder="1" applyAlignment="1">
      <alignment horizontal="center" vertical="center"/>
      <protection/>
    </xf>
    <xf numFmtId="0" fontId="5" fillId="20" borderId="0" xfId="55" applyFont="1" applyFill="1" applyBorder="1" applyAlignment="1">
      <alignment horizontal="center"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1" fontId="3" fillId="20" borderId="0" xfId="55" applyNumberFormat="1" applyFont="1" applyFill="1" applyBorder="1" applyAlignment="1">
      <alignment horizontal="center" vertical="center"/>
      <protection/>
    </xf>
    <xf numFmtId="0" fontId="3" fillId="20" borderId="0" xfId="55" applyFont="1" applyFill="1" applyBorder="1" applyAlignment="1">
      <alignment horizontal="center" vertical="center"/>
      <protection/>
    </xf>
    <xf numFmtId="1" fontId="3" fillId="0" borderId="0" xfId="55" applyNumberFormat="1" applyFont="1" applyFill="1" applyBorder="1" applyAlignment="1">
      <alignment horizontal="center" vertical="center"/>
      <protection/>
    </xf>
    <xf numFmtId="1" fontId="3" fillId="0" borderId="0" xfId="55" applyNumberFormat="1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1" fontId="5" fillId="0" borderId="0" xfId="55" applyNumberFormat="1" applyFont="1" applyBorder="1" applyAlignment="1">
      <alignment horizontal="center" vertical="center"/>
      <protection/>
    </xf>
    <xf numFmtId="1" fontId="5" fillId="0" borderId="48" xfId="55" applyNumberFormat="1" applyFont="1" applyBorder="1" applyAlignment="1">
      <alignment horizontal="center" vertical="center"/>
      <protection/>
    </xf>
    <xf numFmtId="0" fontId="5" fillId="0" borderId="48" xfId="55" applyFont="1" applyBorder="1" applyAlignment="1">
      <alignment horizontal="center" vertical="center"/>
      <protection/>
    </xf>
    <xf numFmtId="1" fontId="3" fillId="0" borderId="83" xfId="55" applyNumberFormat="1" applyFont="1" applyBorder="1" applyAlignment="1">
      <alignment horizontal="center" vertical="center"/>
      <protection/>
    </xf>
    <xf numFmtId="0" fontId="3" fillId="0" borderId="83" xfId="55" applyFont="1" applyBorder="1" applyAlignment="1">
      <alignment horizontal="center" vertical="center"/>
      <protection/>
    </xf>
    <xf numFmtId="1" fontId="3" fillId="0" borderId="26" xfId="55" applyNumberFormat="1" applyFont="1" applyBorder="1" applyAlignment="1">
      <alignment horizontal="center" vertical="center"/>
      <protection/>
    </xf>
    <xf numFmtId="1" fontId="3" fillId="0" borderId="15" xfId="55" applyNumberFormat="1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1" fontId="3" fillId="0" borderId="61" xfId="55" applyNumberFormat="1" applyFont="1" applyBorder="1" applyAlignment="1">
      <alignment horizontal="center" vertical="center"/>
      <protection/>
    </xf>
    <xf numFmtId="1" fontId="3" fillId="0" borderId="43" xfId="55" applyNumberFormat="1" applyFont="1" applyBorder="1" applyAlignment="1">
      <alignment horizontal="center" vertical="center"/>
      <protection/>
    </xf>
    <xf numFmtId="0" fontId="3" fillId="0" borderId="43" xfId="55" applyFont="1" applyBorder="1" applyAlignment="1">
      <alignment horizontal="center" vertical="center"/>
      <protection/>
    </xf>
    <xf numFmtId="1" fontId="5" fillId="0" borderId="84" xfId="55" applyNumberFormat="1" applyFont="1" applyFill="1" applyBorder="1" applyAlignment="1">
      <alignment horizontal="center" vertical="center"/>
      <protection/>
    </xf>
    <xf numFmtId="1" fontId="5" fillId="0" borderId="84" xfId="55" applyNumberFormat="1" applyFont="1" applyBorder="1" applyAlignment="1">
      <alignment horizontal="center" vertical="center"/>
      <protection/>
    </xf>
    <xf numFmtId="0" fontId="5" fillId="0" borderId="84" xfId="55" applyFont="1" applyBorder="1" applyAlignment="1">
      <alignment horizontal="center" vertical="center"/>
      <protection/>
    </xf>
    <xf numFmtId="49" fontId="50" fillId="0" borderId="0" xfId="0" applyNumberFormat="1" applyFont="1" applyBorder="1" applyAlignment="1" applyProtection="1">
      <alignment horizontal="left" vertical="center"/>
      <protection hidden="1"/>
    </xf>
    <xf numFmtId="0" fontId="3" fillId="20" borderId="18" xfId="55" applyFont="1" applyFill="1" applyBorder="1" applyAlignment="1">
      <alignment horizontal="justify" vertical="center" wrapText="1"/>
      <protection/>
    </xf>
    <xf numFmtId="1" fontId="3" fillId="20" borderId="24" xfId="55" applyNumberFormat="1" applyFont="1" applyFill="1" applyBorder="1" applyAlignment="1" applyProtection="1">
      <alignment horizontal="center" vertical="center"/>
      <protection hidden="1"/>
    </xf>
    <xf numFmtId="1" fontId="3" fillId="20" borderId="22" xfId="55" applyNumberFormat="1" applyFont="1" applyFill="1" applyBorder="1" applyAlignment="1" applyProtection="1">
      <alignment horizontal="center" vertical="center"/>
      <protection hidden="1"/>
    </xf>
    <xf numFmtId="1" fontId="3" fillId="20" borderId="18" xfId="55" applyNumberFormat="1" applyFont="1" applyFill="1" applyBorder="1" applyAlignment="1" applyProtection="1">
      <alignment horizontal="center" vertical="center"/>
      <protection hidden="1"/>
    </xf>
    <xf numFmtId="1" fontId="3" fillId="20" borderId="21" xfId="55" applyNumberFormat="1" applyFont="1" applyFill="1" applyBorder="1" applyAlignment="1">
      <alignment horizontal="center" vertical="center"/>
      <protection/>
    </xf>
    <xf numFmtId="0" fontId="3" fillId="20" borderId="21" xfId="55" applyFont="1" applyFill="1" applyBorder="1" applyAlignment="1">
      <alignment horizontal="center" vertical="center"/>
      <protection/>
    </xf>
    <xf numFmtId="0" fontId="3" fillId="20" borderId="22" xfId="55" applyFont="1" applyFill="1" applyBorder="1" applyAlignment="1">
      <alignment horizontal="center" vertical="center"/>
      <protection/>
    </xf>
    <xf numFmtId="0" fontId="3" fillId="20" borderId="64" xfId="55" applyFont="1" applyFill="1" applyBorder="1" applyAlignment="1">
      <alignment horizontal="justify" vertical="center" wrapText="1"/>
      <protection/>
    </xf>
    <xf numFmtId="1" fontId="3" fillId="20" borderId="64" xfId="55" applyNumberFormat="1" applyFont="1" applyFill="1" applyBorder="1" applyAlignment="1" applyProtection="1">
      <alignment horizontal="center" vertical="center"/>
      <protection hidden="1"/>
    </xf>
    <xf numFmtId="1" fontId="3" fillId="20" borderId="17" xfId="55" applyNumberFormat="1" applyFont="1" applyFill="1" applyBorder="1" applyAlignment="1">
      <alignment horizontal="center" vertical="center"/>
      <protection/>
    </xf>
    <xf numFmtId="0" fontId="3" fillId="20" borderId="17" xfId="55" applyFont="1" applyFill="1" applyBorder="1" applyAlignment="1">
      <alignment horizontal="center" vertical="center"/>
      <protection/>
    </xf>
    <xf numFmtId="1" fontId="3" fillId="20" borderId="37" xfId="55" applyNumberFormat="1" applyFont="1" applyFill="1" applyBorder="1" applyAlignment="1" applyProtection="1">
      <alignment horizontal="center" vertical="center"/>
      <protection hidden="1"/>
    </xf>
    <xf numFmtId="1" fontId="3" fillId="20" borderId="16" xfId="55" applyNumberFormat="1" applyFont="1" applyFill="1" applyBorder="1" applyAlignment="1">
      <alignment horizontal="center" vertical="center"/>
      <protection/>
    </xf>
    <xf numFmtId="1" fontId="3" fillId="20" borderId="17" xfId="55" applyNumberFormat="1" applyFont="1" applyFill="1" applyBorder="1" applyAlignment="1" applyProtection="1">
      <alignment horizontal="center" vertical="center"/>
      <protection hidden="1"/>
    </xf>
    <xf numFmtId="1" fontId="3" fillId="20" borderId="24" xfId="55" applyNumberFormat="1" applyFont="1" applyFill="1" applyBorder="1" applyAlignment="1">
      <alignment horizontal="center" vertical="center"/>
      <protection/>
    </xf>
    <xf numFmtId="1" fontId="5" fillId="0" borderId="12" xfId="55" applyNumberFormat="1" applyFont="1" applyFill="1" applyBorder="1" applyAlignment="1">
      <alignment horizontal="center" vertical="center"/>
      <protection/>
    </xf>
    <xf numFmtId="49" fontId="5" fillId="0" borderId="85" xfId="55" applyNumberFormat="1" applyFont="1" applyFill="1" applyBorder="1" applyAlignment="1" applyProtection="1">
      <alignment horizontal="center" vertical="center"/>
      <protection hidden="1"/>
    </xf>
    <xf numFmtId="1" fontId="5" fillId="0" borderId="47" xfId="55" applyNumberFormat="1" applyFont="1" applyBorder="1" applyAlignment="1" applyProtection="1">
      <alignment horizontal="center" vertical="center"/>
      <protection hidden="1"/>
    </xf>
    <xf numFmtId="1" fontId="5" fillId="0" borderId="85" xfId="55" applyNumberFormat="1" applyFont="1" applyFill="1" applyBorder="1" applyAlignment="1" applyProtection="1">
      <alignment horizontal="center" vertical="center" shrinkToFit="1"/>
      <protection/>
    </xf>
    <xf numFmtId="1" fontId="5" fillId="0" borderId="5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13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1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72" xfId="55" applyNumberFormat="1" applyFont="1" applyFill="1" applyBorder="1" applyAlignment="1" applyProtection="1">
      <alignment horizontal="center" vertical="center"/>
      <protection hidden="1"/>
    </xf>
    <xf numFmtId="1" fontId="5" fillId="0" borderId="42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57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59" xfId="55" applyNumberFormat="1" applyFont="1" applyFill="1" applyBorder="1" applyAlignment="1" applyProtection="1">
      <alignment horizontal="center" vertical="center" shrinkToFit="1"/>
      <protection/>
    </xf>
    <xf numFmtId="1" fontId="5" fillId="0" borderId="42" xfId="55" applyNumberFormat="1" applyFont="1" applyFill="1" applyBorder="1" applyAlignment="1" applyProtection="1">
      <alignment horizontal="center" vertical="center" shrinkToFit="1"/>
      <protection/>
    </xf>
    <xf numFmtId="1" fontId="5" fillId="0" borderId="11" xfId="55" applyNumberFormat="1" applyFont="1" applyFill="1" applyBorder="1" applyAlignment="1">
      <alignment horizontal="center" vertical="center"/>
      <protection/>
    </xf>
    <xf numFmtId="1" fontId="5" fillId="0" borderId="47" xfId="55" applyNumberFormat="1" applyFont="1" applyFill="1" applyBorder="1" applyAlignment="1">
      <alignment horizontal="center" vertical="center"/>
      <protection/>
    </xf>
    <xf numFmtId="1" fontId="5" fillId="0" borderId="59" xfId="55" applyNumberFormat="1" applyFont="1" applyBorder="1" applyAlignment="1" applyProtection="1">
      <alignment horizontal="center" vertical="center"/>
      <protection hidden="1"/>
    </xf>
    <xf numFmtId="0" fontId="3" fillId="0" borderId="5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49" fontId="30" fillId="0" borderId="31" xfId="55" applyNumberFormat="1" applyFont="1" applyFill="1" applyBorder="1" applyAlignment="1" applyProtection="1">
      <alignment horizontal="center" vertical="center" wrapText="1"/>
      <protection hidden="1"/>
    </xf>
    <xf numFmtId="1" fontId="5" fillId="0" borderId="13" xfId="55" applyNumberFormat="1" applyFont="1" applyFill="1" applyBorder="1" applyAlignment="1" applyProtection="1">
      <alignment horizontal="center" vertical="center"/>
      <protection hidden="1"/>
    </xf>
    <xf numFmtId="0" fontId="5" fillId="0" borderId="13" xfId="55" applyFont="1" applyFill="1" applyBorder="1" applyAlignment="1">
      <alignment horizontal="center" vertical="center"/>
      <protection/>
    </xf>
    <xf numFmtId="49" fontId="30" fillId="0" borderId="54" xfId="55" applyNumberFormat="1" applyFont="1" applyFill="1" applyBorder="1" applyAlignment="1" applyProtection="1">
      <alignment horizontal="center" vertical="center" wrapText="1"/>
      <protection hidden="1"/>
    </xf>
    <xf numFmtId="1" fontId="5" fillId="0" borderId="14" xfId="55" applyNumberFormat="1" applyFont="1" applyFill="1" applyBorder="1" applyAlignment="1" applyProtection="1">
      <alignment horizontal="center" vertical="center"/>
      <protection hidden="1"/>
    </xf>
    <xf numFmtId="0" fontId="5" fillId="0" borderId="14" xfId="55" applyFont="1" applyFill="1" applyBorder="1" applyAlignment="1">
      <alignment horizontal="center" vertical="center"/>
      <protection/>
    </xf>
    <xf numFmtId="49" fontId="5" fillId="0" borderId="68" xfId="0" applyNumberFormat="1" applyFont="1" applyBorder="1" applyAlignment="1" applyProtection="1">
      <alignment horizontal="center" vertical="center"/>
      <protection hidden="1"/>
    </xf>
    <xf numFmtId="0" fontId="15" fillId="21" borderId="12" xfId="0" applyFont="1" applyFill="1" applyBorder="1" applyAlignment="1">
      <alignment horizontal="center" vertical="center" wrapText="1"/>
    </xf>
    <xf numFmtId="0" fontId="17" fillId="21" borderId="12" xfId="0" applyFont="1" applyFill="1" applyBorder="1" applyAlignment="1">
      <alignment horizontal="left" vertical="top" wrapText="1"/>
    </xf>
    <xf numFmtId="0" fontId="15" fillId="21" borderId="10" xfId="0" applyFont="1" applyFill="1" applyBorder="1" applyAlignment="1">
      <alignment horizontal="center" vertical="center" wrapText="1"/>
    </xf>
    <xf numFmtId="165" fontId="15" fillId="21" borderId="10" xfId="0" applyNumberFormat="1" applyFont="1" applyFill="1" applyBorder="1" applyAlignment="1">
      <alignment horizontal="center"/>
    </xf>
    <xf numFmtId="0" fontId="14" fillId="21" borderId="10" xfId="0" applyFont="1" applyFill="1" applyBorder="1" applyAlignment="1">
      <alignment horizontal="center" vertical="center"/>
    </xf>
    <xf numFmtId="0" fontId="9" fillId="21" borderId="0" xfId="0" applyFont="1" applyFill="1" applyAlignment="1">
      <alignment/>
    </xf>
    <xf numFmtId="0" fontId="16" fillId="21" borderId="0" xfId="0" applyFont="1" applyFill="1" applyAlignment="1">
      <alignment/>
    </xf>
    <xf numFmtId="165" fontId="14" fillId="21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center" vertical="center" textRotation="90" wrapText="1"/>
    </xf>
    <xf numFmtId="0" fontId="14" fillId="4" borderId="38" xfId="0" applyFont="1" applyFill="1" applyBorder="1" applyAlignment="1">
      <alignment horizontal="center" vertical="center" textRotation="90" wrapText="1"/>
    </xf>
    <xf numFmtId="0" fontId="14" fillId="22" borderId="10" xfId="0" applyFont="1" applyFill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7" fillId="20" borderId="38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55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14" fillId="21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7" fillId="20" borderId="15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0" fillId="0" borderId="0" xfId="57" applyFont="1" applyAlignment="1">
      <alignment horizontal="center"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57" applyFont="1" applyAlignment="1">
      <alignment horizontal="center" vertical="center" wrapText="1"/>
      <protection/>
    </xf>
    <xf numFmtId="0" fontId="26" fillId="0" borderId="28" xfId="57" applyFont="1" applyBorder="1" applyAlignment="1">
      <alignment horizontal="left" vertical="center"/>
      <protection/>
    </xf>
    <xf numFmtId="0" fontId="23" fillId="0" borderId="0" xfId="57" applyFont="1" applyFill="1" applyBorder="1" applyAlignment="1">
      <alignment vertical="center" wrapText="1"/>
      <protection/>
    </xf>
    <xf numFmtId="0" fontId="0" fillId="0" borderId="0" xfId="57" applyAlignment="1">
      <alignment vertical="center" wrapText="1"/>
      <protection/>
    </xf>
    <xf numFmtId="0" fontId="24" fillId="0" borderId="0" xfId="57" applyFont="1" applyAlignment="1">
      <alignment horizontal="left"/>
      <protection/>
    </xf>
    <xf numFmtId="0" fontId="23" fillId="0" borderId="0" xfId="57" applyFont="1" applyFill="1" applyAlignment="1">
      <alignment vertical="center" wrapText="1"/>
      <protection/>
    </xf>
    <xf numFmtId="0" fontId="0" fillId="0" borderId="0" xfId="57" applyBorder="1" applyAlignment="1">
      <alignment vertical="center" wrapText="1"/>
      <protection/>
    </xf>
    <xf numFmtId="0" fontId="0" fillId="0" borderId="28" xfId="59" applyBorder="1" applyAlignment="1">
      <alignment horizontal="left" vertical="center"/>
      <protection/>
    </xf>
    <xf numFmtId="0" fontId="24" fillId="0" borderId="0" xfId="53" applyFont="1" applyAlignment="1">
      <alignment horizontal="left"/>
      <protection/>
    </xf>
    <xf numFmtId="0" fontId="26" fillId="0" borderId="28" xfId="53" applyFont="1" applyBorder="1" applyAlignment="1">
      <alignment horizontal="left" vertical="center"/>
      <protection/>
    </xf>
    <xf numFmtId="0" fontId="23" fillId="0" borderId="0" xfId="53" applyFont="1" applyFill="1" applyAlignment="1">
      <alignment vertical="top" wrapText="1"/>
      <protection/>
    </xf>
    <xf numFmtId="0" fontId="40" fillId="0" borderId="0" xfId="53" applyAlignment="1">
      <alignment vertical="top" wrapText="1"/>
      <protection/>
    </xf>
    <xf numFmtId="0" fontId="40" fillId="0" borderId="28" xfId="53" applyBorder="1" applyAlignment="1">
      <alignment horizontal="left" vertical="center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4" fillId="19" borderId="12" xfId="0" applyFont="1" applyFill="1" applyBorder="1" applyAlignment="1">
      <alignment horizontal="center" vertical="center" textRotation="90"/>
    </xf>
    <xf numFmtId="0" fontId="0" fillId="19" borderId="38" xfId="0" applyFill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 vertical="center" textRotation="90" wrapText="1"/>
    </xf>
    <xf numFmtId="0" fontId="0" fillId="19" borderId="15" xfId="0" applyFill="1" applyBorder="1" applyAlignment="1">
      <alignment horizontal="center" vertical="center" textRotation="90"/>
    </xf>
    <xf numFmtId="0" fontId="14" fillId="20" borderId="11" xfId="0" applyFont="1" applyFill="1" applyBorder="1" applyAlignment="1">
      <alignment horizontal="center" vertical="center" wrapText="1"/>
    </xf>
    <xf numFmtId="0" fontId="15" fillId="21" borderId="12" xfId="0" applyFont="1" applyFill="1" applyBorder="1" applyAlignment="1">
      <alignment horizontal="center" vertical="center" wrapText="1"/>
    </xf>
    <xf numFmtId="0" fontId="15" fillId="21" borderId="15" xfId="0" applyFont="1" applyFill="1" applyBorder="1" applyAlignment="1">
      <alignment horizontal="center" vertical="center" wrapText="1"/>
    </xf>
    <xf numFmtId="0" fontId="17" fillId="21" borderId="12" xfId="0" applyFont="1" applyFill="1" applyBorder="1" applyAlignment="1">
      <alignment horizontal="left" vertical="top" wrapText="1"/>
    </xf>
    <xf numFmtId="0" fontId="17" fillId="21" borderId="38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4" fillId="25" borderId="12" xfId="0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14" fillId="5" borderId="12" xfId="0" applyFont="1" applyFill="1" applyBorder="1" applyAlignment="1">
      <alignment horizontal="center" vertical="center" textRotation="90"/>
    </xf>
    <xf numFmtId="0" fontId="14" fillId="5" borderId="38" xfId="0" applyFont="1" applyFill="1" applyBorder="1" applyAlignment="1">
      <alignment horizontal="center" vertical="center" textRotation="90"/>
    </xf>
    <xf numFmtId="0" fontId="14" fillId="5" borderId="15" xfId="0" applyFont="1" applyFill="1" applyBorder="1" applyAlignment="1">
      <alignment horizontal="center" vertical="center" textRotation="90"/>
    </xf>
    <xf numFmtId="0" fontId="15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0" fillId="25" borderId="38" xfId="0" applyFill="1" applyBorder="1" applyAlignment="1">
      <alignment horizontal="center" vertical="center" textRotation="90"/>
    </xf>
    <xf numFmtId="0" fontId="0" fillId="25" borderId="15" xfId="0" applyFill="1" applyBorder="1" applyAlignment="1">
      <alignment horizontal="center" vertical="center" textRotation="90"/>
    </xf>
    <xf numFmtId="0" fontId="14" fillId="22" borderId="12" xfId="0" applyFont="1" applyFill="1" applyBorder="1" applyAlignment="1">
      <alignment horizontal="center" vertical="center" textRotation="90" wrapText="1"/>
    </xf>
    <xf numFmtId="0" fontId="14" fillId="22" borderId="38" xfId="0" applyFont="1" applyFill="1" applyBorder="1" applyAlignment="1">
      <alignment horizontal="center" vertical="center" textRotation="90" wrapText="1"/>
    </xf>
    <xf numFmtId="0" fontId="14" fillId="22" borderId="15" xfId="0" applyFont="1" applyFill="1" applyBorder="1" applyAlignment="1">
      <alignment horizontal="center" vertical="center" textRotation="90" wrapText="1"/>
    </xf>
    <xf numFmtId="0" fontId="0" fillId="19" borderId="49" xfId="0" applyFill="1" applyBorder="1" applyAlignment="1">
      <alignment/>
    </xf>
    <xf numFmtId="0" fontId="14" fillId="19" borderId="38" xfId="0" applyFont="1" applyFill="1" applyBorder="1" applyAlignment="1">
      <alignment horizontal="center" vertical="center" textRotation="90"/>
    </xf>
    <xf numFmtId="0" fontId="14" fillId="4" borderId="47" xfId="0" applyFont="1" applyFill="1" applyBorder="1" applyAlignment="1">
      <alignment horizontal="center" vertical="center" textRotation="90" wrapText="1"/>
    </xf>
    <xf numFmtId="0" fontId="14" fillId="4" borderId="49" xfId="0" applyFont="1" applyFill="1" applyBorder="1" applyAlignment="1">
      <alignment horizontal="center" vertical="center" textRotation="90" wrapText="1"/>
    </xf>
    <xf numFmtId="0" fontId="14" fillId="5" borderId="47" xfId="0" applyFont="1" applyFill="1" applyBorder="1" applyAlignment="1">
      <alignment horizontal="center" vertical="center" textRotation="90"/>
    </xf>
    <xf numFmtId="0" fontId="14" fillId="5" borderId="49" xfId="0" applyFont="1" applyFill="1" applyBorder="1" applyAlignment="1">
      <alignment horizontal="center" vertical="center" textRotation="90"/>
    </xf>
    <xf numFmtId="0" fontId="14" fillId="0" borderId="49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" fontId="5" fillId="0" borderId="44" xfId="55" applyNumberFormat="1" applyFont="1" applyFill="1" applyBorder="1" applyAlignment="1" applyProtection="1">
      <alignment horizontal="left" vertical="center" shrinkToFit="1"/>
      <protection hidden="1"/>
    </xf>
    <xf numFmtId="0" fontId="40" fillId="0" borderId="43" xfId="55" applyFont="1" applyBorder="1" applyAlignment="1">
      <alignment horizontal="left" vertical="center" shrinkToFit="1"/>
      <protection/>
    </xf>
    <xf numFmtId="0" fontId="3" fillId="24" borderId="74" xfId="55" applyFont="1" applyFill="1" applyBorder="1" applyAlignment="1">
      <alignment horizontal="left" wrapText="1"/>
      <protection/>
    </xf>
    <xf numFmtId="0" fontId="40" fillId="0" borderId="20" xfId="55" applyFont="1" applyBorder="1" applyAlignment="1">
      <alignment horizontal="left"/>
      <protection/>
    </xf>
    <xf numFmtId="0" fontId="40" fillId="0" borderId="34" xfId="55" applyFont="1" applyBorder="1" applyAlignment="1">
      <alignment horizontal="left"/>
      <protection/>
    </xf>
    <xf numFmtId="0" fontId="3" fillId="24" borderId="77" xfId="55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" fontId="9" fillId="0" borderId="10" xfId="55" applyNumberFormat="1" applyFont="1" applyBorder="1" applyAlignment="1" applyProtection="1">
      <alignment horizontal="center" textRotation="90"/>
      <protection hidden="1"/>
    </xf>
    <xf numFmtId="1" fontId="9" fillId="0" borderId="12" xfId="55" applyNumberFormat="1" applyFont="1" applyBorder="1" applyAlignment="1" applyProtection="1">
      <alignment horizontal="center" textRotation="90"/>
      <protection hidden="1"/>
    </xf>
    <xf numFmtId="0" fontId="5" fillId="24" borderId="86" xfId="55" applyFont="1" applyFill="1" applyBorder="1" applyAlignment="1">
      <alignment horizontal="left" vertical="center" wrapText="1"/>
      <protection/>
    </xf>
    <xf numFmtId="0" fontId="40" fillId="0" borderId="45" xfId="55" applyFont="1" applyBorder="1" applyAlignment="1">
      <alignment horizontal="left" wrapText="1"/>
      <protection/>
    </xf>
    <xf numFmtId="0" fontId="40" fillId="0" borderId="55" xfId="55" applyFont="1" applyBorder="1" applyAlignment="1">
      <alignment horizontal="left" wrapText="1"/>
      <protection/>
    </xf>
    <xf numFmtId="1" fontId="3" fillId="0" borderId="50" xfId="55" applyNumberFormat="1" applyFont="1" applyFill="1" applyBorder="1" applyAlignment="1" applyProtection="1">
      <alignment horizontal="center" vertical="center" textRotation="90" shrinkToFit="1"/>
      <protection/>
    </xf>
    <xf numFmtId="1" fontId="3" fillId="0" borderId="0" xfId="55" applyNumberFormat="1" applyFont="1" applyFill="1" applyBorder="1" applyAlignment="1" applyProtection="1">
      <alignment horizontal="center" vertical="center" textRotation="90" shrinkToFit="1"/>
      <protection/>
    </xf>
    <xf numFmtId="1" fontId="3" fillId="0" borderId="84" xfId="55" applyNumberFormat="1" applyFont="1" applyFill="1" applyBorder="1" applyAlignment="1" applyProtection="1">
      <alignment horizontal="center" vertical="center" textRotation="90" shrinkToFit="1"/>
      <protection/>
    </xf>
    <xf numFmtId="0" fontId="3" fillId="24" borderId="78" xfId="55" applyFont="1" applyFill="1" applyBorder="1" applyAlignment="1">
      <alignment horizontal="left" vertical="center" wrapText="1"/>
      <protection/>
    </xf>
    <xf numFmtId="0" fontId="0" fillId="0" borderId="48" xfId="0" applyBorder="1" applyAlignment="1">
      <alignment horizontal="left"/>
    </xf>
    <xf numFmtId="0" fontId="0" fillId="0" borderId="36" xfId="0" applyBorder="1" applyAlignment="1">
      <alignment horizontal="left"/>
    </xf>
    <xf numFmtId="0" fontId="5" fillId="24" borderId="74" xfId="55" applyFont="1" applyFill="1" applyBorder="1" applyAlignment="1">
      <alignment horizontal="left" vertical="center" wrapText="1"/>
      <protection/>
    </xf>
    <xf numFmtId="0" fontId="3" fillId="0" borderId="81" xfId="55" applyFont="1" applyFill="1" applyBorder="1" applyAlignment="1">
      <alignment horizontal="left" vertical="top" wrapText="1"/>
      <protection/>
    </xf>
    <xf numFmtId="0" fontId="40" fillId="0" borderId="50" xfId="55" applyFont="1" applyFill="1" applyBorder="1" applyAlignment="1">
      <alignment horizontal="left" vertical="top"/>
      <protection/>
    </xf>
    <xf numFmtId="0" fontId="40" fillId="0" borderId="52" xfId="55" applyFont="1" applyFill="1" applyBorder="1" applyAlignment="1">
      <alignment horizontal="left" vertical="top"/>
      <protection/>
    </xf>
    <xf numFmtId="0" fontId="40" fillId="0" borderId="77" xfId="55" applyFont="1" applyFill="1" applyBorder="1" applyAlignment="1">
      <alignment horizontal="left" vertical="top"/>
      <protection/>
    </xf>
    <xf numFmtId="0" fontId="40" fillId="0" borderId="28" xfId="55" applyFont="1" applyFill="1" applyBorder="1" applyAlignment="1">
      <alignment horizontal="left" vertical="top"/>
      <protection/>
    </xf>
    <xf numFmtId="0" fontId="40" fillId="0" borderId="30" xfId="55" applyFont="1" applyFill="1" applyBorder="1" applyAlignment="1">
      <alignment horizontal="left" vertical="top"/>
      <protection/>
    </xf>
    <xf numFmtId="49" fontId="8" fillId="0" borderId="79" xfId="55" applyNumberFormat="1" applyFont="1" applyBorder="1" applyAlignment="1" applyProtection="1">
      <alignment horizontal="center" vertical="center" wrapText="1"/>
      <protection hidden="1"/>
    </xf>
    <xf numFmtId="49" fontId="8" fillId="0" borderId="19" xfId="55" applyNumberFormat="1" applyFont="1" applyBorder="1" applyAlignment="1" applyProtection="1">
      <alignment horizontal="center" vertical="center" wrapText="1"/>
      <protection hidden="1"/>
    </xf>
    <xf numFmtId="1" fontId="5" fillId="0" borderId="33" xfId="55" applyNumberFormat="1" applyFont="1" applyFill="1" applyBorder="1" applyAlignment="1" applyProtection="1">
      <alignment horizontal="left" vertical="center" shrinkToFit="1"/>
      <protection hidden="1"/>
    </xf>
    <xf numFmtId="0" fontId="40" fillId="0" borderId="10" xfId="55" applyFont="1" applyBorder="1" applyAlignment="1">
      <alignment horizontal="left" vertical="center" shrinkToFit="1"/>
      <protection/>
    </xf>
    <xf numFmtId="1" fontId="3" fillId="0" borderId="33" xfId="55" applyNumberFormat="1" applyFont="1" applyFill="1" applyBorder="1" applyAlignment="1" applyProtection="1">
      <alignment horizontal="left" vertical="top" wrapText="1" shrinkToFit="1"/>
      <protection hidden="1"/>
    </xf>
    <xf numFmtId="0" fontId="49" fillId="0" borderId="10" xfId="0" applyFont="1" applyBorder="1" applyAlignment="1">
      <alignment horizontal="left" vertical="top"/>
    </xf>
    <xf numFmtId="1" fontId="3" fillId="0" borderId="66" xfId="55" applyNumberFormat="1" applyFont="1" applyFill="1" applyBorder="1" applyAlignment="1" applyProtection="1">
      <alignment horizontal="left" vertical="center" shrinkToFit="1"/>
      <protection hidden="1"/>
    </xf>
    <xf numFmtId="0" fontId="40" fillId="0" borderId="83" xfId="55" applyFont="1" applyBorder="1" applyAlignment="1">
      <alignment horizontal="left" vertical="center" shrinkToFit="1"/>
      <protection/>
    </xf>
    <xf numFmtId="0" fontId="40" fillId="0" borderId="62" xfId="55" applyFont="1" applyBorder="1" applyAlignment="1">
      <alignment horizontal="left" vertical="center" shrinkToFit="1"/>
      <protection/>
    </xf>
    <xf numFmtId="1" fontId="3" fillId="0" borderId="33" xfId="55" applyNumberFormat="1" applyFont="1" applyFill="1" applyBorder="1" applyAlignment="1" applyProtection="1">
      <alignment horizontal="left" vertical="center" wrapText="1" shrinkToFit="1"/>
      <protection hidden="1"/>
    </xf>
    <xf numFmtId="1" fontId="3" fillId="0" borderId="10" xfId="55" applyNumberFormat="1" applyFont="1" applyFill="1" applyBorder="1" applyAlignment="1" applyProtection="1">
      <alignment horizontal="left" vertical="center" wrapText="1" shrinkToFit="1"/>
      <protection hidden="1"/>
    </xf>
    <xf numFmtId="1" fontId="3" fillId="0" borderId="33" xfId="55" applyNumberFormat="1" applyFont="1" applyFill="1" applyBorder="1" applyAlignment="1" applyProtection="1">
      <alignment horizontal="left" vertical="center" shrinkToFit="1"/>
      <protection hidden="1"/>
    </xf>
    <xf numFmtId="1" fontId="9" fillId="0" borderId="12" xfId="55" applyNumberFormat="1" applyFont="1" applyBorder="1" applyAlignment="1" applyProtection="1">
      <alignment horizontal="center" textRotation="90" wrapText="1"/>
      <protection hidden="1"/>
    </xf>
    <xf numFmtId="1" fontId="9" fillId="0" borderId="38" xfId="55" applyNumberFormat="1" applyFont="1" applyBorder="1" applyAlignment="1" applyProtection="1">
      <alignment horizontal="center" textRotation="90" wrapText="1"/>
      <protection hidden="1"/>
    </xf>
    <xf numFmtId="49" fontId="9" fillId="0" borderId="79" xfId="55" applyNumberFormat="1" applyFont="1" applyBorder="1" applyAlignment="1" applyProtection="1">
      <alignment horizontal="center" vertical="center"/>
      <protection hidden="1"/>
    </xf>
    <xf numFmtId="49" fontId="9" fillId="0" borderId="19" xfId="55" applyNumberFormat="1" applyFont="1" applyBorder="1" applyAlignment="1" applyProtection="1">
      <alignment horizontal="center" vertical="center"/>
      <protection hidden="1"/>
    </xf>
    <xf numFmtId="1" fontId="9" fillId="0" borderId="10" xfId="55" applyNumberFormat="1" applyFont="1" applyBorder="1" applyAlignment="1" applyProtection="1">
      <alignment horizontal="center" vertical="center"/>
      <protection hidden="1"/>
    </xf>
    <xf numFmtId="1" fontId="9" fillId="0" borderId="10" xfId="55" applyNumberFormat="1" applyFont="1" applyBorder="1" applyAlignment="1" applyProtection="1">
      <alignment horizontal="center"/>
      <protection hidden="1"/>
    </xf>
    <xf numFmtId="1" fontId="9" fillId="0" borderId="53" xfId="55" applyNumberFormat="1" applyFont="1" applyBorder="1" applyAlignment="1" applyProtection="1">
      <alignment horizontal="center" textRotation="90" wrapText="1"/>
      <protection hidden="1"/>
    </xf>
    <xf numFmtId="0" fontId="9" fillId="0" borderId="38" xfId="55" applyFont="1" applyBorder="1" applyAlignment="1">
      <alignment/>
      <protection/>
    </xf>
    <xf numFmtId="0" fontId="9" fillId="0" borderId="12" xfId="55" applyFont="1" applyBorder="1" applyAlignment="1">
      <alignment horizontal="center" textRotation="90" wrapText="1"/>
      <protection/>
    </xf>
    <xf numFmtId="0" fontId="9" fillId="0" borderId="38" xfId="55" applyFont="1" applyBorder="1" applyAlignment="1">
      <alignment horizontal="center" textRotation="90" wrapText="1"/>
      <protection/>
    </xf>
    <xf numFmtId="1" fontId="9" fillId="0" borderId="72" xfId="55" applyNumberFormat="1" applyFont="1" applyBorder="1" applyAlignment="1" applyProtection="1">
      <alignment horizontal="center" textRotation="90" wrapText="1"/>
      <protection hidden="1"/>
    </xf>
    <xf numFmtId="1" fontId="9" fillId="0" borderId="39" xfId="55" applyNumberFormat="1" applyFont="1" applyBorder="1" applyAlignment="1" applyProtection="1">
      <alignment horizontal="center" textRotation="90" wrapText="1"/>
      <protection hidden="1"/>
    </xf>
    <xf numFmtId="0" fontId="9" fillId="0" borderId="67" xfId="55" applyFont="1" applyBorder="1" applyAlignment="1">
      <alignment horizontal="center" vertical="center" wrapText="1"/>
      <protection/>
    </xf>
    <xf numFmtId="0" fontId="9" fillId="0" borderId="83" xfId="55" applyFont="1" applyBorder="1" applyAlignment="1">
      <alignment horizontal="center" vertical="center" wrapText="1"/>
      <protection/>
    </xf>
    <xf numFmtId="0" fontId="9" fillId="0" borderId="42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textRotation="90"/>
      <protection/>
    </xf>
    <xf numFmtId="0" fontId="9" fillId="0" borderId="38" xfId="55" applyFont="1" applyBorder="1" applyAlignment="1">
      <alignment horizontal="center" textRotation="90"/>
      <protection/>
    </xf>
    <xf numFmtId="1" fontId="9" fillId="0" borderId="20" xfId="55" applyNumberFormat="1" applyFont="1" applyBorder="1" applyAlignment="1" applyProtection="1">
      <alignment horizontal="center" vertical="center" wrapText="1"/>
      <protection hidden="1"/>
    </xf>
    <xf numFmtId="1" fontId="9" fillId="0" borderId="32" xfId="55" applyNumberFormat="1" applyFont="1" applyBorder="1" applyAlignment="1" applyProtection="1">
      <alignment horizontal="center" textRotation="90"/>
      <protection hidden="1"/>
    </xf>
    <xf numFmtId="1" fontId="9" fillId="0" borderId="56" xfId="55" applyNumberFormat="1" applyFont="1" applyBorder="1" applyAlignment="1" applyProtection="1">
      <alignment horizontal="center" textRotation="90"/>
      <protection hidden="1"/>
    </xf>
    <xf numFmtId="1" fontId="5" fillId="0" borderId="74" xfId="55" applyNumberFormat="1" applyFont="1" applyFill="1" applyBorder="1" applyAlignment="1" applyProtection="1">
      <alignment horizontal="left" vertical="center" wrapText="1" shrinkToFit="1"/>
      <protection hidden="1"/>
    </xf>
    <xf numFmtId="0" fontId="40" fillId="0" borderId="20" xfId="55" applyFont="1" applyBorder="1" applyAlignment="1">
      <alignment horizontal="left" vertical="center" wrapText="1" shrinkToFit="1"/>
      <protection/>
    </xf>
    <xf numFmtId="0" fontId="40" fillId="0" borderId="11" xfId="55" applyFont="1" applyBorder="1" applyAlignment="1">
      <alignment horizontal="left" vertical="center" wrapText="1" shrinkToFit="1"/>
      <protection/>
    </xf>
    <xf numFmtId="0" fontId="9" fillId="0" borderId="0" xfId="55" applyFont="1" applyBorder="1" applyAlignment="1">
      <alignment horizontal="center"/>
      <protection/>
    </xf>
    <xf numFmtId="1" fontId="9" fillId="0" borderId="13" xfId="55" applyNumberFormat="1" applyFont="1" applyBorder="1" applyAlignment="1" applyProtection="1">
      <alignment horizontal="center" vertical="center" wrapText="1"/>
      <protection hidden="1"/>
    </xf>
    <xf numFmtId="1" fontId="9" fillId="0" borderId="34" xfId="55" applyNumberFormat="1" applyFont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>
      <alignment horizontal="center" vertical="top"/>
    </xf>
    <xf numFmtId="0" fontId="9" fillId="0" borderId="56" xfId="55" applyFont="1" applyBorder="1" applyAlignment="1">
      <alignment horizontal="center" textRotation="90" wrapText="1"/>
      <protection/>
    </xf>
    <xf numFmtId="0" fontId="9" fillId="0" borderId="58" xfId="55" applyFont="1" applyBorder="1" applyAlignment="1">
      <alignment horizontal="center" textRotation="90" wrapText="1"/>
      <protection/>
    </xf>
    <xf numFmtId="1" fontId="9" fillId="0" borderId="81" xfId="55" applyNumberFormat="1" applyFont="1" applyBorder="1" applyAlignment="1" applyProtection="1">
      <alignment horizontal="center" vertical="center" wrapText="1"/>
      <protection hidden="1"/>
    </xf>
    <xf numFmtId="1" fontId="9" fillId="0" borderId="50" xfId="55" applyNumberFormat="1" applyFont="1" applyBorder="1" applyAlignment="1" applyProtection="1">
      <alignment horizontal="center" vertical="center" wrapText="1"/>
      <protection hidden="1"/>
    </xf>
    <xf numFmtId="0" fontId="48" fillId="0" borderId="50" xfId="0" applyFont="1" applyBorder="1" applyAlignment="1">
      <alignment/>
    </xf>
    <xf numFmtId="0" fontId="48" fillId="0" borderId="52" xfId="0" applyFont="1" applyBorder="1" applyAlignment="1">
      <alignment/>
    </xf>
    <xf numFmtId="0" fontId="9" fillId="0" borderId="13" xfId="55" applyFont="1" applyFill="1" applyBorder="1" applyAlignment="1">
      <alignment horizontal="center" vertical="center"/>
      <protection/>
    </xf>
    <xf numFmtId="0" fontId="9" fillId="0" borderId="34" xfId="55" applyFont="1" applyFill="1" applyBorder="1" applyAlignment="1">
      <alignment horizontal="center" vertical="center"/>
      <protection/>
    </xf>
    <xf numFmtId="49" fontId="8" fillId="0" borderId="79" xfId="55" applyNumberFormat="1" applyFont="1" applyBorder="1" applyAlignment="1" applyProtection="1">
      <alignment horizontal="center" textRotation="90" wrapText="1"/>
      <protection hidden="1"/>
    </xf>
    <xf numFmtId="0" fontId="46" fillId="0" borderId="19" xfId="55" applyFont="1" applyBorder="1" applyAlignment="1">
      <alignment horizontal="center" textRotation="90" wrapText="1"/>
      <protection/>
    </xf>
    <xf numFmtId="1" fontId="9" fillId="0" borderId="13" xfId="55" applyNumberFormat="1" applyFont="1" applyBorder="1" applyAlignment="1" applyProtection="1">
      <alignment horizontal="center" vertical="center"/>
      <protection hidden="1"/>
    </xf>
    <xf numFmtId="1" fontId="9" fillId="0" borderId="20" xfId="55" applyNumberFormat="1" applyFont="1" applyBorder="1" applyAlignment="1" applyProtection="1">
      <alignment horizontal="center" vertical="center"/>
      <protection hidden="1"/>
    </xf>
    <xf numFmtId="0" fontId="33" fillId="0" borderId="67" xfId="0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/>
    </xf>
    <xf numFmtId="0" fontId="32" fillId="0" borderId="72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49" fontId="30" fillId="0" borderId="82" xfId="0" applyNumberFormat="1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center" vertical="center" wrapText="1"/>
    </xf>
    <xf numFmtId="0" fontId="45" fillId="0" borderId="13" xfId="53" applyFont="1" applyBorder="1" applyAlignment="1">
      <alignment horizontal="center" vertical="center"/>
      <protection/>
    </xf>
    <xf numFmtId="0" fontId="45" fillId="0" borderId="20" xfId="53" applyFont="1" applyBorder="1" applyAlignment="1">
      <alignment horizontal="center" vertical="center"/>
      <protection/>
    </xf>
    <xf numFmtId="0" fontId="45" fillId="0" borderId="11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top" wrapText="1"/>
      <protection/>
    </xf>
    <xf numFmtId="0" fontId="45" fillId="0" borderId="20" xfId="53" applyFont="1" applyBorder="1" applyAlignment="1">
      <alignment horizontal="center" vertical="top" wrapText="1"/>
      <protection/>
    </xf>
    <xf numFmtId="0" fontId="45" fillId="0" borderId="11" xfId="53" applyFont="1" applyBorder="1" applyAlignment="1">
      <alignment horizontal="center" vertical="top" wrapText="1"/>
      <protection/>
    </xf>
    <xf numFmtId="0" fontId="45" fillId="0" borderId="0" xfId="53" applyFont="1" applyAlignment="1">
      <alignment horizontal="center" vertical="center" wrapText="1"/>
      <protection/>
    </xf>
    <xf numFmtId="0" fontId="40" fillId="0" borderId="0" xfId="53" applyAlignment="1">
      <alignment horizontal="center" vertical="center" wrapText="1"/>
      <protection/>
    </xf>
    <xf numFmtId="0" fontId="45" fillId="0" borderId="10" xfId="53" applyFont="1" applyBorder="1" applyAlignment="1">
      <alignment horizontal="center"/>
      <protection/>
    </xf>
    <xf numFmtId="0" fontId="25" fillId="0" borderId="10" xfId="53" applyFont="1" applyBorder="1" applyAlignment="1">
      <alignment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2 - 1  СПО Технолог (повар)" xfId="53"/>
    <cellStyle name="Обычный_1НПО Автомеханик" xfId="54"/>
    <cellStyle name="Обычный_2СПО Техник (оператор)" xfId="55"/>
    <cellStyle name="Обычный_4НПО Элетромонтер" xfId="56"/>
    <cellStyle name="Обычный_гр № 11 -1 (2011-2013г.)" xfId="57"/>
    <cellStyle name="Обычный_гр № 112 (2011-2014г.)" xfId="58"/>
    <cellStyle name="Обычный_гр № 15 - 1(2011-2013г.)" xfId="59"/>
    <cellStyle name="Обычный_Оператор ДНГ 3 год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gramms\Program%20Files\Spo2.10\SpSch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Spo2.10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"/>
  <sheetViews>
    <sheetView view="pageBreakPreview" zoomScaleSheetLayoutView="100" zoomScalePageLayoutView="0" workbookViewId="0" topLeftCell="A1">
      <selection activeCell="A11" sqref="A11:BH11"/>
    </sheetView>
  </sheetViews>
  <sheetFormatPr defaultColWidth="9.140625" defaultRowHeight="15"/>
  <cols>
    <col min="1" max="1" width="4.00390625" style="261" customWidth="1"/>
    <col min="2" max="59" width="2.140625" style="261" customWidth="1"/>
    <col min="60" max="60" width="2.00390625" style="261" customWidth="1"/>
    <col min="61" max="61" width="0.13671875" style="261" customWidth="1"/>
    <col min="62" max="16384" width="9.140625" style="261" customWidth="1"/>
  </cols>
  <sheetData>
    <row r="1" spans="44:51" s="238" customFormat="1" ht="15.75">
      <c r="AR1" s="239" t="s">
        <v>150</v>
      </c>
      <c r="AS1" s="240"/>
      <c r="AT1" s="240"/>
      <c r="AU1" s="240"/>
      <c r="AV1" s="240"/>
      <c r="AW1" s="240"/>
      <c r="AX1" s="240"/>
      <c r="AY1" s="240"/>
    </row>
    <row r="2" spans="44:60" s="238" customFormat="1" ht="15.75">
      <c r="AR2" s="241" t="s">
        <v>237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</row>
    <row r="3" spans="44:56" s="238" customFormat="1" ht="15.75">
      <c r="AR3" s="242" t="s">
        <v>446</v>
      </c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</row>
    <row r="4" s="238" customFormat="1" ht="15.75">
      <c r="AR4" s="244" t="s">
        <v>295</v>
      </c>
    </row>
    <row r="5" s="238" customFormat="1" ht="15.75">
      <c r="AR5" s="244" t="s">
        <v>301</v>
      </c>
    </row>
    <row r="6" s="238" customFormat="1" ht="15.75">
      <c r="AR6" s="244"/>
    </row>
    <row r="7" s="238" customFormat="1" ht="15"/>
    <row r="8" s="238" customFormat="1" ht="15"/>
    <row r="9" s="238" customFormat="1" ht="15"/>
    <row r="10" spans="1:60" s="238" customFormat="1" ht="24" customHeight="1">
      <c r="A10" s="740" t="s">
        <v>296</v>
      </c>
      <c r="B10" s="740"/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0"/>
      <c r="AW10" s="740"/>
      <c r="AX10" s="740"/>
      <c r="AY10" s="740"/>
      <c r="AZ10" s="740"/>
      <c r="BA10" s="740"/>
      <c r="BB10" s="740"/>
      <c r="BC10" s="740"/>
      <c r="BD10" s="740"/>
      <c r="BE10" s="740"/>
      <c r="BF10" s="740"/>
      <c r="BG10" s="740"/>
      <c r="BH10" s="740"/>
    </row>
    <row r="11" spans="1:60" s="238" customFormat="1" ht="93.75" customHeight="1">
      <c r="A11" s="741" t="s">
        <v>448</v>
      </c>
      <c r="B11" s="741"/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  <c r="S11" s="741"/>
      <c r="T11" s="741"/>
      <c r="U11" s="741"/>
      <c r="V11" s="741"/>
      <c r="W11" s="741"/>
      <c r="X11" s="741"/>
      <c r="Y11" s="741"/>
      <c r="Z11" s="741"/>
      <c r="AA11" s="741"/>
      <c r="AB11" s="741"/>
      <c r="AC11" s="741"/>
      <c r="AD11" s="741"/>
      <c r="AE11" s="741"/>
      <c r="AF11" s="741"/>
      <c r="AG11" s="741"/>
      <c r="AH11" s="741"/>
      <c r="AI11" s="741"/>
      <c r="AJ11" s="741"/>
      <c r="AK11" s="741"/>
      <c r="AL11" s="741"/>
      <c r="AM11" s="741"/>
      <c r="AN11" s="741"/>
      <c r="AO11" s="741"/>
      <c r="AP11" s="741"/>
      <c r="AQ11" s="741"/>
      <c r="AR11" s="741"/>
      <c r="AS11" s="741"/>
      <c r="AT11" s="741"/>
      <c r="AU11" s="741"/>
      <c r="AV11" s="741"/>
      <c r="AW11" s="741"/>
      <c r="AX11" s="741"/>
      <c r="AY11" s="741"/>
      <c r="AZ11" s="741"/>
      <c r="BA11" s="741"/>
      <c r="BB11" s="741"/>
      <c r="BC11" s="741"/>
      <c r="BD11" s="741"/>
      <c r="BE11" s="741"/>
      <c r="BF11" s="741"/>
      <c r="BG11" s="741"/>
      <c r="BH11" s="741"/>
    </row>
    <row r="12" spans="1:60" s="238" customFormat="1" ht="22.5" customHeight="1">
      <c r="A12" s="742" t="s">
        <v>395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2"/>
      <c r="Z12" s="742"/>
      <c r="AA12" s="742"/>
      <c r="AB12" s="742"/>
      <c r="AC12" s="742"/>
      <c r="AD12" s="742"/>
      <c r="AE12" s="742"/>
      <c r="AF12" s="742"/>
      <c r="AG12" s="742"/>
      <c r="AH12" s="742"/>
      <c r="AI12" s="742"/>
      <c r="AJ12" s="742"/>
      <c r="AK12" s="742"/>
      <c r="AL12" s="742"/>
      <c r="AM12" s="742"/>
      <c r="AN12" s="742"/>
      <c r="AO12" s="742"/>
      <c r="AP12" s="742"/>
      <c r="AQ12" s="742"/>
      <c r="AR12" s="742"/>
      <c r="AS12" s="742"/>
      <c r="AT12" s="742"/>
      <c r="AU12" s="742"/>
      <c r="AV12" s="742"/>
      <c r="AW12" s="742"/>
      <c r="AX12" s="742"/>
      <c r="AY12" s="742"/>
      <c r="AZ12" s="742"/>
      <c r="BA12" s="742"/>
      <c r="BB12" s="742"/>
      <c r="BC12" s="742"/>
      <c r="BD12" s="742"/>
      <c r="BE12" s="742"/>
      <c r="BF12" s="742"/>
      <c r="BG12" s="742"/>
      <c r="BH12" s="742"/>
    </row>
    <row r="13" spans="1:56" s="238" customFormat="1" ht="21.75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</row>
    <row r="14" spans="2:56" s="246" customFormat="1" ht="15.75" customHeight="1">
      <c r="B14" s="247" t="s">
        <v>151</v>
      </c>
      <c r="S14" s="348" t="s">
        <v>396</v>
      </c>
      <c r="T14" s="348"/>
      <c r="U14" s="348"/>
      <c r="V14" s="348"/>
      <c r="W14" s="348"/>
      <c r="X14" s="348"/>
      <c r="Y14" s="349"/>
      <c r="Z14" s="349"/>
      <c r="AA14" s="349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</row>
    <row r="15" spans="19:56" s="250" customFormat="1" ht="15.75"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</row>
    <row r="16" spans="2:24" s="250" customFormat="1" ht="15.75">
      <c r="B16" s="252" t="s">
        <v>297</v>
      </c>
      <c r="S16" s="743" t="s">
        <v>72</v>
      </c>
      <c r="T16" s="743"/>
      <c r="U16" s="743"/>
      <c r="V16" s="743"/>
      <c r="W16" s="743"/>
      <c r="X16" s="743"/>
    </row>
    <row r="17" spans="2:56" s="246" customFormat="1" ht="15.75" customHeight="1">
      <c r="B17" s="747" t="s">
        <v>298</v>
      </c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</row>
    <row r="18" spans="2:56" s="246" customFormat="1" ht="15.75" customHeight="1">
      <c r="B18" s="745"/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5"/>
      <c r="R18" s="745"/>
      <c r="S18" s="743" t="s">
        <v>318</v>
      </c>
      <c r="T18" s="743"/>
      <c r="U18" s="743"/>
      <c r="V18" s="743"/>
      <c r="W18" s="743"/>
      <c r="X18" s="743"/>
      <c r="Y18" s="749"/>
      <c r="Z18" s="749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</row>
    <row r="19" spans="2:61" s="246" customFormat="1" ht="15.75" customHeight="1">
      <c r="B19" s="746" t="s">
        <v>445</v>
      </c>
      <c r="C19" s="746"/>
      <c r="D19" s="746"/>
      <c r="E19" s="746"/>
      <c r="F19" s="746"/>
      <c r="G19" s="746"/>
      <c r="H19" s="746"/>
      <c r="I19" s="746"/>
      <c r="J19" s="746"/>
      <c r="K19" s="746"/>
      <c r="L19" s="746"/>
      <c r="M19" s="746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6"/>
      <c r="AC19" s="746"/>
      <c r="AD19" s="746"/>
      <c r="AE19" s="746"/>
      <c r="AF19" s="746"/>
      <c r="AG19" s="746"/>
      <c r="AH19" s="746"/>
      <c r="AI19" s="746"/>
      <c r="AJ19" s="746"/>
      <c r="AK19" s="746"/>
      <c r="AL19" s="746"/>
      <c r="AM19" s="746"/>
      <c r="AN19" s="746"/>
      <c r="AO19" s="746"/>
      <c r="AP19" s="746"/>
      <c r="AQ19" s="746"/>
      <c r="AR19" s="746"/>
      <c r="AS19" s="746"/>
      <c r="AT19" s="746"/>
      <c r="AU19" s="746"/>
      <c r="AV19" s="746"/>
      <c r="AW19" s="746"/>
      <c r="AX19" s="746"/>
      <c r="AY19" s="746"/>
      <c r="AZ19" s="746"/>
      <c r="BA19" s="746"/>
      <c r="BB19" s="746"/>
      <c r="BC19" s="746"/>
      <c r="BD19" s="746"/>
      <c r="BE19" s="746"/>
      <c r="BF19" s="746"/>
      <c r="BG19" s="746"/>
      <c r="BH19" s="746"/>
      <c r="BI19" s="746"/>
    </row>
    <row r="20" spans="2:56" s="246" customFormat="1" ht="15.75" customHeight="1">
      <c r="B20" s="744" t="s">
        <v>299</v>
      </c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45"/>
      <c r="R20" s="253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</row>
    <row r="21" spans="2:56" s="250" customFormat="1" ht="15.75"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254"/>
      <c r="S21" s="255" t="s">
        <v>300</v>
      </c>
      <c r="T21" s="256"/>
      <c r="U21" s="256"/>
      <c r="V21" s="256"/>
      <c r="W21" s="256"/>
      <c r="X21" s="256"/>
      <c r="Y21" s="256"/>
      <c r="Z21" s="257"/>
      <c r="AA21" s="257"/>
      <c r="AB21" s="257"/>
      <c r="AC21" s="257"/>
      <c r="AD21" s="257"/>
      <c r="AE21" s="257"/>
      <c r="AF21" s="254"/>
      <c r="AG21" s="254"/>
      <c r="AH21" s="257"/>
      <c r="AI21" s="248"/>
      <c r="AJ21" s="248"/>
      <c r="AK21" s="248"/>
      <c r="AL21" s="248"/>
      <c r="AM21" s="248"/>
      <c r="AN21" s="248"/>
      <c r="AO21" s="248"/>
      <c r="AP21" s="248"/>
      <c r="AQ21" s="248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</row>
    <row r="22" spans="19:56" s="250" customFormat="1" ht="15.75"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</row>
    <row r="23" spans="44:56" s="250" customFormat="1" ht="15.75"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</row>
    <row r="24" s="259" customFormat="1" ht="15.75"/>
    <row r="25" s="259" customFormat="1" ht="15.75"/>
    <row r="26" s="260" customFormat="1" ht="15"/>
    <row r="27" s="260" customFormat="1" ht="15"/>
  </sheetData>
  <sheetProtection/>
  <mergeCells count="8">
    <mergeCell ref="B20:Q21"/>
    <mergeCell ref="B19:BI19"/>
    <mergeCell ref="B17:R18"/>
    <mergeCell ref="S18:Z18"/>
    <mergeCell ref="A10:BH10"/>
    <mergeCell ref="A11:BH11"/>
    <mergeCell ref="A12:BH12"/>
    <mergeCell ref="S16:X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8"/>
  <sheetViews>
    <sheetView view="pageBreakPreview" zoomScaleSheetLayoutView="100" zoomScalePageLayoutView="0" workbookViewId="0" topLeftCell="A1">
      <selection activeCell="AF13" sqref="AF13"/>
    </sheetView>
  </sheetViews>
  <sheetFormatPr defaultColWidth="9.140625" defaultRowHeight="15"/>
  <cols>
    <col min="1" max="1" width="4.00390625" style="261" customWidth="1"/>
    <col min="2" max="59" width="2.140625" style="261" customWidth="1"/>
    <col min="60" max="60" width="2.00390625" style="261" customWidth="1"/>
    <col min="61" max="61" width="0.13671875" style="261" customWidth="1"/>
    <col min="62" max="16384" width="9.140625" style="261" customWidth="1"/>
  </cols>
  <sheetData>
    <row r="1" spans="44:51" s="238" customFormat="1" ht="15.75">
      <c r="AR1" s="239" t="s">
        <v>150</v>
      </c>
      <c r="AS1" s="240"/>
      <c r="AT1" s="240"/>
      <c r="AU1" s="240"/>
      <c r="AV1" s="240"/>
      <c r="AW1" s="240"/>
      <c r="AX1" s="240"/>
      <c r="AY1" s="240"/>
    </row>
    <row r="2" spans="44:60" s="238" customFormat="1" ht="15.75">
      <c r="AR2" s="241" t="s">
        <v>237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</row>
    <row r="3" spans="44:56" s="238" customFormat="1" ht="15.75">
      <c r="AR3" s="242" t="s">
        <v>447</v>
      </c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</row>
    <row r="4" s="238" customFormat="1" ht="15.75">
      <c r="AR4" s="244" t="s">
        <v>295</v>
      </c>
    </row>
    <row r="5" s="238" customFormat="1" ht="15.75">
      <c r="AR5" s="244" t="s">
        <v>301</v>
      </c>
    </row>
    <row r="6" s="238" customFormat="1" ht="15.75">
      <c r="AR6" s="244"/>
    </row>
    <row r="7" s="238" customFormat="1" ht="15"/>
    <row r="8" spans="1:60" s="238" customFormat="1" ht="24" customHeight="1">
      <c r="A8" s="740" t="s">
        <v>152</v>
      </c>
      <c r="B8" s="740"/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0"/>
      <c r="S8" s="740"/>
      <c r="T8" s="740"/>
      <c r="U8" s="740"/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40"/>
      <c r="AI8" s="740"/>
      <c r="AJ8" s="740"/>
      <c r="AK8" s="740"/>
      <c r="AL8" s="740"/>
      <c r="AM8" s="740"/>
      <c r="AN8" s="740"/>
      <c r="AO8" s="740"/>
      <c r="AP8" s="740"/>
      <c r="AQ8" s="740"/>
      <c r="AR8" s="740"/>
      <c r="AS8" s="740"/>
      <c r="AT8" s="740"/>
      <c r="AU8" s="740"/>
      <c r="AV8" s="740"/>
      <c r="AW8" s="740"/>
      <c r="AX8" s="740"/>
      <c r="AY8" s="740"/>
      <c r="AZ8" s="740"/>
      <c r="BA8" s="740"/>
      <c r="BB8" s="740"/>
      <c r="BC8" s="740"/>
      <c r="BD8" s="740"/>
      <c r="BE8" s="740"/>
      <c r="BF8" s="740"/>
      <c r="BG8" s="740"/>
      <c r="BH8" s="740"/>
    </row>
    <row r="9" spans="1:60" s="238" customFormat="1" ht="96" customHeight="1">
      <c r="A9" s="741" t="s">
        <v>449</v>
      </c>
      <c r="B9" s="741"/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41"/>
      <c r="AC9" s="741"/>
      <c r="AD9" s="741"/>
      <c r="AE9" s="741"/>
      <c r="AF9" s="741"/>
      <c r="AG9" s="741"/>
      <c r="AH9" s="741"/>
      <c r="AI9" s="741"/>
      <c r="AJ9" s="741"/>
      <c r="AK9" s="741"/>
      <c r="AL9" s="741"/>
      <c r="AM9" s="741"/>
      <c r="AN9" s="741"/>
      <c r="AO9" s="741"/>
      <c r="AP9" s="741"/>
      <c r="AQ9" s="741"/>
      <c r="AR9" s="741"/>
      <c r="AS9" s="741"/>
      <c r="AT9" s="741"/>
      <c r="AU9" s="741"/>
      <c r="AV9" s="741"/>
      <c r="AW9" s="741"/>
      <c r="AX9" s="741"/>
      <c r="AY9" s="741"/>
      <c r="AZ9" s="741"/>
      <c r="BA9" s="741"/>
      <c r="BB9" s="741"/>
      <c r="BC9" s="741"/>
      <c r="BD9" s="741"/>
      <c r="BE9" s="741"/>
      <c r="BF9" s="741"/>
      <c r="BG9" s="741"/>
      <c r="BH9" s="741"/>
    </row>
    <row r="10" spans="1:60" s="238" customFormat="1" ht="26.25" customHeight="1">
      <c r="A10" s="742" t="s">
        <v>395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  <c r="AN10" s="742"/>
      <c r="AO10" s="742"/>
      <c r="AP10" s="742"/>
      <c r="AQ10" s="742"/>
      <c r="AR10" s="742"/>
      <c r="AS10" s="742"/>
      <c r="AT10" s="742"/>
      <c r="AU10" s="742"/>
      <c r="AV10" s="742"/>
      <c r="AW10" s="742"/>
      <c r="AX10" s="742"/>
      <c r="AY10" s="742"/>
      <c r="AZ10" s="742"/>
      <c r="BA10" s="742"/>
      <c r="BB10" s="742"/>
      <c r="BC10" s="742"/>
      <c r="BD10" s="742"/>
      <c r="BE10" s="742"/>
      <c r="BF10" s="742"/>
      <c r="BG10" s="742"/>
      <c r="BH10" s="742"/>
    </row>
    <row r="11" spans="1:56" s="238" customFormat="1" ht="21.7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</row>
    <row r="12" spans="2:56" s="246" customFormat="1" ht="15.75" customHeight="1">
      <c r="B12" s="247" t="s">
        <v>151</v>
      </c>
      <c r="S12" s="348" t="s">
        <v>358</v>
      </c>
      <c r="T12" s="348"/>
      <c r="U12" s="348"/>
      <c r="V12" s="348"/>
      <c r="W12" s="348"/>
      <c r="X12" s="348"/>
      <c r="Y12" s="349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</row>
    <row r="13" spans="19:56" s="250" customFormat="1" ht="15.75"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</row>
    <row r="14" spans="2:24" s="262" customFormat="1" ht="15.75">
      <c r="B14" s="263" t="s">
        <v>297</v>
      </c>
      <c r="S14" s="751" t="s">
        <v>72</v>
      </c>
      <c r="T14" s="751"/>
      <c r="U14" s="751"/>
      <c r="V14" s="751"/>
      <c r="W14" s="751"/>
      <c r="X14" s="751"/>
    </row>
    <row r="15" spans="2:56" s="264" customFormat="1" ht="15.75" customHeight="1">
      <c r="B15" s="752" t="s">
        <v>302</v>
      </c>
      <c r="C15" s="753"/>
      <c r="D15" s="753"/>
      <c r="E15" s="753"/>
      <c r="F15" s="753"/>
      <c r="G15" s="753"/>
      <c r="H15" s="753"/>
      <c r="I15" s="753"/>
      <c r="J15" s="753"/>
      <c r="K15" s="753"/>
      <c r="L15" s="753"/>
      <c r="M15" s="753"/>
      <c r="N15" s="753"/>
      <c r="O15" s="753"/>
      <c r="P15" s="753"/>
      <c r="Q15" s="753"/>
      <c r="R15" s="265"/>
      <c r="S15" s="751" t="s">
        <v>318</v>
      </c>
      <c r="T15" s="751"/>
      <c r="U15" s="751"/>
      <c r="V15" s="751"/>
      <c r="W15" s="751"/>
      <c r="X15" s="751"/>
      <c r="Y15" s="754"/>
      <c r="Z15" s="754"/>
      <c r="AA15" s="754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</row>
    <row r="16" spans="2:61" s="264" customFormat="1" ht="15.75" customHeight="1">
      <c r="B16" s="750" t="s">
        <v>445</v>
      </c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0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50"/>
      <c r="AM16" s="750"/>
      <c r="AN16" s="750"/>
      <c r="AO16" s="750"/>
      <c r="AP16" s="750"/>
      <c r="AQ16" s="750"/>
      <c r="AR16" s="750"/>
      <c r="AS16" s="750"/>
      <c r="AT16" s="750"/>
      <c r="AU16" s="750"/>
      <c r="AV16" s="750"/>
      <c r="AW16" s="750"/>
      <c r="AX16" s="750"/>
      <c r="AY16" s="750"/>
      <c r="AZ16" s="750"/>
      <c r="BA16" s="750"/>
      <c r="BB16" s="750"/>
      <c r="BC16" s="750"/>
      <c r="BD16" s="750"/>
      <c r="BE16" s="750"/>
      <c r="BF16" s="750"/>
      <c r="BG16" s="750"/>
      <c r="BH16" s="750"/>
      <c r="BI16" s="750"/>
    </row>
    <row r="17" spans="19:56" s="250" customFormat="1" ht="15.75"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</row>
    <row r="18" spans="44:56" s="250" customFormat="1" ht="15.75"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</row>
    <row r="19" s="259" customFormat="1" ht="15.75"/>
    <row r="20" s="259" customFormat="1" ht="15.75"/>
    <row r="21" s="260" customFormat="1" ht="15"/>
    <row r="22" s="260" customFormat="1" ht="15"/>
  </sheetData>
  <sheetProtection/>
  <mergeCells count="7">
    <mergeCell ref="A8:BH8"/>
    <mergeCell ref="A9:BH9"/>
    <mergeCell ref="A10:BH10"/>
    <mergeCell ref="B16:BI16"/>
    <mergeCell ref="S14:X14"/>
    <mergeCell ref="B15:Q15"/>
    <mergeCell ref="S15:A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38"/>
  <sheetViews>
    <sheetView view="pageBreakPreview" zoomScaleSheetLayoutView="100" zoomScalePageLayoutView="0" workbookViewId="0" topLeftCell="A305">
      <selection activeCell="A327" sqref="A327:A351"/>
    </sheetView>
  </sheetViews>
  <sheetFormatPr defaultColWidth="9.140625" defaultRowHeight="15"/>
  <cols>
    <col min="1" max="1" width="1.421875" style="13" customWidth="1"/>
    <col min="2" max="2" width="4.8515625" style="37" customWidth="1"/>
    <col min="3" max="3" width="10.28125" style="37" customWidth="1"/>
    <col min="4" max="4" width="5.00390625" style="37" customWidth="1"/>
    <col min="5" max="5" width="3.28125" style="13" customWidth="1"/>
    <col min="6" max="6" width="2.8515625" style="13" customWidth="1"/>
    <col min="7" max="7" width="3.28125" style="13" customWidth="1"/>
    <col min="8" max="8" width="2.8515625" style="13" customWidth="1"/>
    <col min="9" max="9" width="3.140625" style="13" customWidth="1"/>
    <col min="10" max="11" width="2.8515625" style="13" customWidth="1"/>
    <col min="12" max="13" width="3.140625" style="13" customWidth="1"/>
    <col min="14" max="14" width="3.421875" style="13" customWidth="1"/>
    <col min="15" max="15" width="3.00390625" style="13" customWidth="1"/>
    <col min="16" max="16" width="3.140625" style="13" customWidth="1"/>
    <col min="17" max="17" width="2.8515625" style="13" customWidth="1"/>
    <col min="18" max="18" width="3.421875" style="13" customWidth="1"/>
    <col min="19" max="19" width="3.140625" style="13" customWidth="1"/>
    <col min="20" max="20" width="3.57421875" style="13" customWidth="1"/>
    <col min="21" max="21" width="3.28125" style="13" customWidth="1"/>
    <col min="22" max="23" width="2.140625" style="13" customWidth="1"/>
    <col min="24" max="24" width="3.28125" style="13" customWidth="1"/>
    <col min="25" max="25" width="3.421875" style="13" customWidth="1"/>
    <col min="26" max="26" width="3.28125" style="13" customWidth="1"/>
    <col min="27" max="27" width="2.8515625" style="13" customWidth="1"/>
    <col min="28" max="28" width="3.28125" style="13" customWidth="1"/>
    <col min="29" max="29" width="2.8515625" style="13" customWidth="1"/>
    <col min="30" max="30" width="3.00390625" style="13" customWidth="1"/>
    <col min="31" max="31" width="2.8515625" style="13" customWidth="1"/>
    <col min="32" max="34" width="3.421875" style="13" customWidth="1"/>
    <col min="35" max="35" width="2.8515625" style="13" customWidth="1"/>
    <col min="36" max="36" width="3.140625" style="13" customWidth="1"/>
    <col min="37" max="37" width="3.00390625" style="13" customWidth="1"/>
    <col min="38" max="38" width="3.140625" style="13" customWidth="1"/>
    <col min="39" max="42" width="2.8515625" style="13" customWidth="1"/>
    <col min="43" max="43" width="3.00390625" style="13" customWidth="1"/>
    <col min="44" max="44" width="2.8515625" style="13" customWidth="1"/>
    <col min="45" max="45" width="3.00390625" style="13" customWidth="1"/>
    <col min="46" max="47" width="2.57421875" style="13" customWidth="1"/>
    <col min="48" max="48" width="2.8515625" style="13" customWidth="1"/>
    <col min="49" max="57" width="2.140625" style="13" customWidth="1"/>
    <col min="58" max="58" width="4.57421875" style="13" customWidth="1"/>
    <col min="59" max="59" width="4.7109375" style="1" customWidth="1"/>
    <col min="60" max="16384" width="9.140625" style="13" customWidth="1"/>
  </cols>
  <sheetData>
    <row r="1" spans="1:8" ht="15">
      <c r="A1" s="447" t="s">
        <v>348</v>
      </c>
      <c r="B1" s="448"/>
      <c r="C1" s="448"/>
      <c r="D1" s="448"/>
      <c r="E1" s="448"/>
      <c r="F1" s="448"/>
      <c r="G1" s="448"/>
      <c r="H1" s="448"/>
    </row>
    <row r="2" spans="1:58" ht="47.25" customHeight="1">
      <c r="A2" s="734" t="s">
        <v>253</v>
      </c>
      <c r="B2" s="734" t="s">
        <v>73</v>
      </c>
      <c r="C2" s="734" t="s">
        <v>85</v>
      </c>
      <c r="D2" s="734" t="s">
        <v>86</v>
      </c>
      <c r="E2" s="11" t="s">
        <v>87</v>
      </c>
      <c r="F2" s="728" t="s">
        <v>88</v>
      </c>
      <c r="G2" s="728"/>
      <c r="H2" s="728"/>
      <c r="I2" s="11" t="s">
        <v>89</v>
      </c>
      <c r="J2" s="728" t="s">
        <v>90</v>
      </c>
      <c r="K2" s="728"/>
      <c r="L2" s="728"/>
      <c r="M2" s="728"/>
      <c r="N2" s="11" t="s">
        <v>91</v>
      </c>
      <c r="O2" s="729" t="s">
        <v>92</v>
      </c>
      <c r="P2" s="729"/>
      <c r="Q2" s="729"/>
      <c r="R2" s="61" t="s">
        <v>93</v>
      </c>
      <c r="S2" s="729" t="s">
        <v>94</v>
      </c>
      <c r="T2" s="729"/>
      <c r="U2" s="729"/>
      <c r="V2" s="61" t="s">
        <v>95</v>
      </c>
      <c r="W2" s="729" t="s">
        <v>96</v>
      </c>
      <c r="X2" s="729"/>
      <c r="Y2" s="729"/>
      <c r="Z2" s="729"/>
      <c r="AA2" s="61" t="s">
        <v>97</v>
      </c>
      <c r="AB2" s="729" t="s">
        <v>98</v>
      </c>
      <c r="AC2" s="729"/>
      <c r="AD2" s="729"/>
      <c r="AE2" s="61" t="s">
        <v>99</v>
      </c>
      <c r="AF2" s="729" t="s">
        <v>100</v>
      </c>
      <c r="AG2" s="729"/>
      <c r="AH2" s="729"/>
      <c r="AI2" s="11" t="s">
        <v>101</v>
      </c>
      <c r="AJ2" s="728" t="s">
        <v>102</v>
      </c>
      <c r="AK2" s="728"/>
      <c r="AL2" s="728"/>
      <c r="AM2" s="728"/>
      <c r="AN2" s="11" t="s">
        <v>103</v>
      </c>
      <c r="AO2" s="728" t="s">
        <v>104</v>
      </c>
      <c r="AP2" s="728"/>
      <c r="AQ2" s="728"/>
      <c r="AR2" s="11" t="s">
        <v>105</v>
      </c>
      <c r="AS2" s="728" t="s">
        <v>106</v>
      </c>
      <c r="AT2" s="728"/>
      <c r="AU2" s="728"/>
      <c r="AV2" s="11" t="s">
        <v>107</v>
      </c>
      <c r="AW2" s="728" t="s">
        <v>108</v>
      </c>
      <c r="AX2" s="728"/>
      <c r="AY2" s="728"/>
      <c r="AZ2" s="728"/>
      <c r="BA2" s="11" t="s">
        <v>109</v>
      </c>
      <c r="BB2" s="728" t="s">
        <v>110</v>
      </c>
      <c r="BC2" s="728"/>
      <c r="BD2" s="728"/>
      <c r="BE2" s="11" t="s">
        <v>111</v>
      </c>
      <c r="BF2" s="726" t="s">
        <v>112</v>
      </c>
    </row>
    <row r="3" spans="1:58" ht="9" customHeight="1">
      <c r="A3" s="734"/>
      <c r="B3" s="734"/>
      <c r="C3" s="734"/>
      <c r="D3" s="734"/>
      <c r="E3" s="727" t="s">
        <v>113</v>
      </c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  <c r="BF3" s="726"/>
    </row>
    <row r="4" spans="1:58" ht="9" customHeight="1">
      <c r="A4" s="734"/>
      <c r="B4" s="734"/>
      <c r="C4" s="734"/>
      <c r="D4" s="734"/>
      <c r="E4" s="59">
        <v>35</v>
      </c>
      <c r="F4" s="59">
        <v>36</v>
      </c>
      <c r="G4" s="59">
        <v>37</v>
      </c>
      <c r="H4" s="59">
        <v>38</v>
      </c>
      <c r="I4" s="59">
        <v>39</v>
      </c>
      <c r="J4" s="59">
        <v>40</v>
      </c>
      <c r="K4" s="59">
        <v>41</v>
      </c>
      <c r="L4" s="59">
        <v>42</v>
      </c>
      <c r="M4" s="59">
        <v>43</v>
      </c>
      <c r="N4" s="59">
        <v>44</v>
      </c>
      <c r="O4" s="59">
        <v>45</v>
      </c>
      <c r="P4" s="59">
        <v>46</v>
      </c>
      <c r="Q4" s="59">
        <v>47</v>
      </c>
      <c r="R4" s="59">
        <v>48</v>
      </c>
      <c r="S4" s="59">
        <v>49</v>
      </c>
      <c r="T4" s="59">
        <v>50</v>
      </c>
      <c r="U4" s="59">
        <v>51</v>
      </c>
      <c r="V4" s="59">
        <v>52</v>
      </c>
      <c r="W4" s="14">
        <v>1</v>
      </c>
      <c r="X4" s="14">
        <v>2</v>
      </c>
      <c r="Y4" s="14">
        <v>3</v>
      </c>
      <c r="Z4" s="14">
        <v>4</v>
      </c>
      <c r="AA4" s="14">
        <v>5</v>
      </c>
      <c r="AB4" s="14">
        <v>6</v>
      </c>
      <c r="AC4" s="14">
        <v>7</v>
      </c>
      <c r="AD4" s="14">
        <v>8</v>
      </c>
      <c r="AE4" s="14">
        <v>9</v>
      </c>
      <c r="AF4" s="14">
        <v>10</v>
      </c>
      <c r="AG4" s="14">
        <v>11</v>
      </c>
      <c r="AH4" s="14">
        <v>12</v>
      </c>
      <c r="AI4" s="14">
        <v>13</v>
      </c>
      <c r="AJ4" s="14">
        <v>14</v>
      </c>
      <c r="AK4" s="14">
        <v>15</v>
      </c>
      <c r="AL4" s="14">
        <v>16</v>
      </c>
      <c r="AM4" s="14">
        <v>17</v>
      </c>
      <c r="AN4" s="14">
        <v>18</v>
      </c>
      <c r="AO4" s="14">
        <v>19</v>
      </c>
      <c r="AP4" s="14">
        <v>20</v>
      </c>
      <c r="AQ4" s="14">
        <v>21</v>
      </c>
      <c r="AR4" s="14">
        <v>22</v>
      </c>
      <c r="AS4" s="14">
        <v>23</v>
      </c>
      <c r="AT4" s="14">
        <v>24</v>
      </c>
      <c r="AU4" s="14">
        <v>25</v>
      </c>
      <c r="AV4" s="14">
        <v>26</v>
      </c>
      <c r="AW4" s="14">
        <v>27</v>
      </c>
      <c r="AX4" s="14">
        <v>28</v>
      </c>
      <c r="AY4" s="14">
        <v>29</v>
      </c>
      <c r="AZ4" s="14">
        <v>30</v>
      </c>
      <c r="BA4" s="14">
        <v>31</v>
      </c>
      <c r="BB4" s="14">
        <v>32</v>
      </c>
      <c r="BC4" s="14">
        <v>33</v>
      </c>
      <c r="BD4" s="14">
        <v>34</v>
      </c>
      <c r="BE4" s="14">
        <v>35</v>
      </c>
      <c r="BF4" s="726"/>
    </row>
    <row r="5" spans="1:58" ht="9" customHeight="1">
      <c r="A5" s="734"/>
      <c r="B5" s="734"/>
      <c r="C5" s="734"/>
      <c r="D5" s="734"/>
      <c r="E5" s="728" t="s">
        <v>114</v>
      </c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728"/>
      <c r="AF5" s="728"/>
      <c r="AG5" s="728"/>
      <c r="AH5" s="728"/>
      <c r="AI5" s="728"/>
      <c r="AJ5" s="728"/>
      <c r="AK5" s="728"/>
      <c r="AL5" s="728"/>
      <c r="AM5" s="728"/>
      <c r="AN5" s="728"/>
      <c r="AO5" s="728"/>
      <c r="AP5" s="728"/>
      <c r="AQ5" s="728"/>
      <c r="AR5" s="728"/>
      <c r="AS5" s="728"/>
      <c r="AT5" s="728"/>
      <c r="AU5" s="728"/>
      <c r="AV5" s="728"/>
      <c r="AW5" s="728"/>
      <c r="AX5" s="728"/>
      <c r="AY5" s="728"/>
      <c r="AZ5" s="728"/>
      <c r="BA5" s="728"/>
      <c r="BB5" s="728"/>
      <c r="BC5" s="728"/>
      <c r="BD5" s="728"/>
      <c r="BE5" s="728"/>
      <c r="BF5" s="726"/>
    </row>
    <row r="6" spans="1:58" ht="9" customHeight="1">
      <c r="A6" s="734"/>
      <c r="B6" s="734"/>
      <c r="C6" s="734"/>
      <c r="D6" s="734"/>
      <c r="E6" s="58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 s="58">
        <v>9</v>
      </c>
      <c r="N6" s="58">
        <v>10</v>
      </c>
      <c r="O6" s="58">
        <v>11</v>
      </c>
      <c r="P6" s="58">
        <v>12</v>
      </c>
      <c r="Q6" s="58">
        <v>13</v>
      </c>
      <c r="R6" s="58">
        <v>14</v>
      </c>
      <c r="S6" s="58">
        <v>15</v>
      </c>
      <c r="T6" s="58">
        <v>16</v>
      </c>
      <c r="U6" s="58">
        <v>17</v>
      </c>
      <c r="V6" s="58">
        <v>18</v>
      </c>
      <c r="W6" s="58">
        <v>19</v>
      </c>
      <c r="X6" s="58">
        <v>20</v>
      </c>
      <c r="Y6" s="58">
        <v>21</v>
      </c>
      <c r="Z6" s="58">
        <v>22</v>
      </c>
      <c r="AA6" s="58">
        <v>23</v>
      </c>
      <c r="AB6" s="58">
        <v>24</v>
      </c>
      <c r="AC6" s="58">
        <v>25</v>
      </c>
      <c r="AD6" s="58">
        <v>26</v>
      </c>
      <c r="AE6" s="58">
        <v>27</v>
      </c>
      <c r="AF6" s="58">
        <v>28</v>
      </c>
      <c r="AG6" s="58">
        <v>29</v>
      </c>
      <c r="AH6" s="58">
        <v>30</v>
      </c>
      <c r="AI6" s="58">
        <v>31</v>
      </c>
      <c r="AJ6" s="58">
        <v>32</v>
      </c>
      <c r="AK6" s="58">
        <v>33</v>
      </c>
      <c r="AL6" s="58">
        <v>34</v>
      </c>
      <c r="AM6" s="58">
        <v>35</v>
      </c>
      <c r="AN6" s="58">
        <v>36</v>
      </c>
      <c r="AO6" s="58">
        <v>37</v>
      </c>
      <c r="AP6" s="58">
        <v>38</v>
      </c>
      <c r="AQ6" s="58">
        <v>39</v>
      </c>
      <c r="AR6" s="58">
        <v>40</v>
      </c>
      <c r="AS6" s="58">
        <v>41</v>
      </c>
      <c r="AT6" s="58">
        <v>42</v>
      </c>
      <c r="AU6" s="58">
        <v>43</v>
      </c>
      <c r="AV6" s="58">
        <v>44</v>
      </c>
      <c r="AW6" s="58">
        <v>45</v>
      </c>
      <c r="AX6" s="58">
        <v>46</v>
      </c>
      <c r="AY6" s="58">
        <v>47</v>
      </c>
      <c r="AZ6" s="58">
        <v>48</v>
      </c>
      <c r="BA6" s="58">
        <v>49</v>
      </c>
      <c r="BB6" s="58">
        <v>50</v>
      </c>
      <c r="BC6" s="58">
        <v>51</v>
      </c>
      <c r="BD6" s="58">
        <v>52</v>
      </c>
      <c r="BE6" s="58">
        <v>53</v>
      </c>
      <c r="BF6" s="726"/>
    </row>
    <row r="7" spans="1:58" ht="16.5">
      <c r="A7" s="714" t="s">
        <v>11</v>
      </c>
      <c r="B7" s="758" t="s">
        <v>115</v>
      </c>
      <c r="C7" s="759" t="s">
        <v>19</v>
      </c>
      <c r="D7" s="15" t="s">
        <v>116</v>
      </c>
      <c r="E7" s="72">
        <f>E9+E11+E13+E15+E17+E19+E21</f>
        <v>18</v>
      </c>
      <c r="F7" s="72">
        <f aca="true" t="shared" si="0" ref="F7:BE7">F9+F11+F13+F15+F17+F19+F21</f>
        <v>18</v>
      </c>
      <c r="G7" s="72">
        <f t="shared" si="0"/>
        <v>18</v>
      </c>
      <c r="H7" s="72">
        <f t="shared" si="0"/>
        <v>18</v>
      </c>
      <c r="I7" s="72">
        <f t="shared" si="0"/>
        <v>18</v>
      </c>
      <c r="J7" s="72">
        <f t="shared" si="0"/>
        <v>18</v>
      </c>
      <c r="K7" s="72">
        <f t="shared" si="0"/>
        <v>18</v>
      </c>
      <c r="L7" s="72">
        <f t="shared" si="0"/>
        <v>18</v>
      </c>
      <c r="M7" s="72">
        <f t="shared" si="0"/>
        <v>18</v>
      </c>
      <c r="N7" s="72">
        <f t="shared" si="0"/>
        <v>18</v>
      </c>
      <c r="O7" s="72">
        <f t="shared" si="0"/>
        <v>18</v>
      </c>
      <c r="P7" s="72">
        <f t="shared" si="0"/>
        <v>18</v>
      </c>
      <c r="Q7" s="72">
        <f t="shared" si="0"/>
        <v>18</v>
      </c>
      <c r="R7" s="72">
        <f t="shared" si="0"/>
        <v>18</v>
      </c>
      <c r="S7" s="72">
        <f t="shared" si="0"/>
        <v>18</v>
      </c>
      <c r="T7" s="72">
        <f t="shared" si="0"/>
        <v>18</v>
      </c>
      <c r="U7" s="72">
        <f t="shared" si="0"/>
        <v>18</v>
      </c>
      <c r="V7" s="72">
        <f t="shared" si="0"/>
        <v>0</v>
      </c>
      <c r="W7" s="72">
        <f t="shared" si="0"/>
        <v>0</v>
      </c>
      <c r="X7" s="72">
        <f t="shared" si="0"/>
        <v>18</v>
      </c>
      <c r="Y7" s="72">
        <f t="shared" si="0"/>
        <v>18</v>
      </c>
      <c r="Z7" s="72">
        <f t="shared" si="0"/>
        <v>18</v>
      </c>
      <c r="AA7" s="72">
        <f t="shared" si="0"/>
        <v>18</v>
      </c>
      <c r="AB7" s="72">
        <f t="shared" si="0"/>
        <v>18</v>
      </c>
      <c r="AC7" s="72">
        <f t="shared" si="0"/>
        <v>18</v>
      </c>
      <c r="AD7" s="72">
        <f t="shared" si="0"/>
        <v>18</v>
      </c>
      <c r="AE7" s="72">
        <f t="shared" si="0"/>
        <v>18</v>
      </c>
      <c r="AF7" s="72">
        <f t="shared" si="0"/>
        <v>18</v>
      </c>
      <c r="AG7" s="72">
        <f t="shared" si="0"/>
        <v>18</v>
      </c>
      <c r="AH7" s="72">
        <f t="shared" si="0"/>
        <v>18</v>
      </c>
      <c r="AI7" s="72">
        <f t="shared" si="0"/>
        <v>18</v>
      </c>
      <c r="AJ7" s="72">
        <f t="shared" si="0"/>
        <v>18</v>
      </c>
      <c r="AK7" s="72">
        <f t="shared" si="0"/>
        <v>18</v>
      </c>
      <c r="AL7" s="72">
        <f t="shared" si="0"/>
        <v>18</v>
      </c>
      <c r="AM7" s="72">
        <f t="shared" si="0"/>
        <v>18</v>
      </c>
      <c r="AN7" s="72">
        <f t="shared" si="0"/>
        <v>18</v>
      </c>
      <c r="AO7" s="72">
        <f t="shared" si="0"/>
        <v>18</v>
      </c>
      <c r="AP7" s="72">
        <f t="shared" si="0"/>
        <v>18</v>
      </c>
      <c r="AQ7" s="72">
        <f t="shared" si="0"/>
        <v>18</v>
      </c>
      <c r="AR7" s="72">
        <f t="shared" si="0"/>
        <v>18</v>
      </c>
      <c r="AS7" s="72">
        <f t="shared" si="0"/>
        <v>18</v>
      </c>
      <c r="AT7" s="72">
        <f t="shared" si="0"/>
        <v>0</v>
      </c>
      <c r="AU7" s="72">
        <f t="shared" si="0"/>
        <v>0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  <c r="AZ7" s="72">
        <f t="shared" si="0"/>
        <v>0</v>
      </c>
      <c r="BA7" s="72">
        <f t="shared" si="0"/>
        <v>0</v>
      </c>
      <c r="BB7" s="72">
        <f t="shared" si="0"/>
        <v>0</v>
      </c>
      <c r="BC7" s="72">
        <f t="shared" si="0"/>
        <v>0</v>
      </c>
      <c r="BD7" s="72">
        <f t="shared" si="0"/>
        <v>0</v>
      </c>
      <c r="BE7" s="72">
        <f t="shared" si="0"/>
        <v>0</v>
      </c>
      <c r="BF7" s="16">
        <f>SUM(E7:BE7)</f>
        <v>702</v>
      </c>
    </row>
    <row r="8" spans="1:58" ht="16.5">
      <c r="A8" s="714"/>
      <c r="B8" s="758"/>
      <c r="C8" s="760"/>
      <c r="D8" s="15" t="s">
        <v>117</v>
      </c>
      <c r="E8" s="72">
        <f>E10+E12+E14+E16+E18+E20+E22</f>
        <v>6.5</v>
      </c>
      <c r="F8" s="72">
        <f aca="true" t="shared" si="1" ref="F8:BE8">F10+F12+F14+F16+F18+F20+F22</f>
        <v>6.5</v>
      </c>
      <c r="G8" s="72">
        <f t="shared" si="1"/>
        <v>6.5</v>
      </c>
      <c r="H8" s="72">
        <f t="shared" si="1"/>
        <v>6.5</v>
      </c>
      <c r="I8" s="72">
        <f t="shared" si="1"/>
        <v>6.5</v>
      </c>
      <c r="J8" s="72">
        <f t="shared" si="1"/>
        <v>6.5</v>
      </c>
      <c r="K8" s="72">
        <f t="shared" si="1"/>
        <v>6.5</v>
      </c>
      <c r="L8" s="72">
        <f t="shared" si="1"/>
        <v>6.5</v>
      </c>
      <c r="M8" s="72">
        <f t="shared" si="1"/>
        <v>6.5</v>
      </c>
      <c r="N8" s="72">
        <f t="shared" si="1"/>
        <v>6.5</v>
      </c>
      <c r="O8" s="72">
        <f t="shared" si="1"/>
        <v>6.5</v>
      </c>
      <c r="P8" s="72">
        <f t="shared" si="1"/>
        <v>6.5</v>
      </c>
      <c r="Q8" s="72">
        <f t="shared" si="1"/>
        <v>6.5</v>
      </c>
      <c r="R8" s="72">
        <f t="shared" si="1"/>
        <v>6.5</v>
      </c>
      <c r="S8" s="72">
        <f t="shared" si="1"/>
        <v>6.5</v>
      </c>
      <c r="T8" s="72">
        <f t="shared" si="1"/>
        <v>6.5</v>
      </c>
      <c r="U8" s="72">
        <f t="shared" si="1"/>
        <v>6.5</v>
      </c>
      <c r="V8" s="72">
        <f t="shared" si="1"/>
        <v>0</v>
      </c>
      <c r="W8" s="72">
        <f t="shared" si="1"/>
        <v>0</v>
      </c>
      <c r="X8" s="72">
        <f t="shared" si="1"/>
        <v>6.5</v>
      </c>
      <c r="Y8" s="72">
        <f t="shared" si="1"/>
        <v>6.5</v>
      </c>
      <c r="Z8" s="72">
        <f t="shared" si="1"/>
        <v>6.5</v>
      </c>
      <c r="AA8" s="72">
        <f t="shared" si="1"/>
        <v>6.5</v>
      </c>
      <c r="AB8" s="72">
        <f t="shared" si="1"/>
        <v>6.5</v>
      </c>
      <c r="AC8" s="72">
        <f t="shared" si="1"/>
        <v>6.5</v>
      </c>
      <c r="AD8" s="72">
        <f t="shared" si="1"/>
        <v>7</v>
      </c>
      <c r="AE8" s="72">
        <f t="shared" si="1"/>
        <v>7.5</v>
      </c>
      <c r="AF8" s="72">
        <f t="shared" si="1"/>
        <v>7.5</v>
      </c>
      <c r="AG8" s="72">
        <f t="shared" si="1"/>
        <v>7.5</v>
      </c>
      <c r="AH8" s="72">
        <f t="shared" si="1"/>
        <v>7.5</v>
      </c>
      <c r="AI8" s="72">
        <f t="shared" si="1"/>
        <v>10.5</v>
      </c>
      <c r="AJ8" s="72">
        <f t="shared" si="1"/>
        <v>10.5</v>
      </c>
      <c r="AK8" s="72">
        <f t="shared" si="1"/>
        <v>10</v>
      </c>
      <c r="AL8" s="72">
        <f t="shared" si="1"/>
        <v>10.5</v>
      </c>
      <c r="AM8" s="72">
        <f t="shared" si="1"/>
        <v>11</v>
      </c>
      <c r="AN8" s="72">
        <f t="shared" si="1"/>
        <v>11</v>
      </c>
      <c r="AO8" s="72">
        <f t="shared" si="1"/>
        <v>11</v>
      </c>
      <c r="AP8" s="72">
        <f t="shared" si="1"/>
        <v>11</v>
      </c>
      <c r="AQ8" s="72">
        <f t="shared" si="1"/>
        <v>11</v>
      </c>
      <c r="AR8" s="72">
        <f t="shared" si="1"/>
        <v>11</v>
      </c>
      <c r="AS8" s="72">
        <f t="shared" si="1"/>
        <v>11</v>
      </c>
      <c r="AT8" s="72">
        <f t="shared" si="1"/>
        <v>0</v>
      </c>
      <c r="AU8" s="72">
        <f t="shared" si="1"/>
        <v>0</v>
      </c>
      <c r="AV8" s="72">
        <f t="shared" si="1"/>
        <v>0</v>
      </c>
      <c r="AW8" s="72">
        <f t="shared" si="1"/>
        <v>0</v>
      </c>
      <c r="AX8" s="72">
        <f t="shared" si="1"/>
        <v>0</v>
      </c>
      <c r="AY8" s="72">
        <f t="shared" si="1"/>
        <v>0</v>
      </c>
      <c r="AZ8" s="72">
        <f t="shared" si="1"/>
        <v>0</v>
      </c>
      <c r="BA8" s="72">
        <f t="shared" si="1"/>
        <v>0</v>
      </c>
      <c r="BB8" s="72">
        <f t="shared" si="1"/>
        <v>0</v>
      </c>
      <c r="BC8" s="72">
        <f t="shared" si="1"/>
        <v>0</v>
      </c>
      <c r="BD8" s="72">
        <f t="shared" si="1"/>
        <v>0</v>
      </c>
      <c r="BE8" s="72">
        <f t="shared" si="1"/>
        <v>0</v>
      </c>
      <c r="BF8" s="16">
        <f>SUM(E8:BE8)</f>
        <v>305</v>
      </c>
    </row>
    <row r="9" spans="1:58" ht="9.75" customHeight="1">
      <c r="A9" s="714"/>
      <c r="B9" s="738" t="s">
        <v>20</v>
      </c>
      <c r="C9" s="757" t="s">
        <v>21</v>
      </c>
      <c r="D9" s="60" t="s">
        <v>116</v>
      </c>
      <c r="E9" s="89">
        <v>2</v>
      </c>
      <c r="F9" s="89">
        <v>2</v>
      </c>
      <c r="G9" s="89">
        <v>2</v>
      </c>
      <c r="H9" s="89">
        <v>2</v>
      </c>
      <c r="I9" s="89">
        <v>2</v>
      </c>
      <c r="J9" s="89">
        <v>2</v>
      </c>
      <c r="K9" s="89">
        <v>2</v>
      </c>
      <c r="L9" s="89">
        <v>2</v>
      </c>
      <c r="M9" s="89">
        <v>2</v>
      </c>
      <c r="N9" s="89">
        <v>2</v>
      </c>
      <c r="O9" s="89">
        <v>2</v>
      </c>
      <c r="P9" s="89">
        <v>2</v>
      </c>
      <c r="Q9" s="89">
        <v>2</v>
      </c>
      <c r="R9" s="89">
        <v>2</v>
      </c>
      <c r="S9" s="89">
        <v>2</v>
      </c>
      <c r="T9" s="89">
        <v>2</v>
      </c>
      <c r="U9" s="89">
        <v>2</v>
      </c>
      <c r="V9" s="95">
        <v>0</v>
      </c>
      <c r="W9" s="95">
        <v>0</v>
      </c>
      <c r="X9" s="55">
        <v>2</v>
      </c>
      <c r="Y9" s="55">
        <v>2</v>
      </c>
      <c r="Z9" s="55">
        <v>2</v>
      </c>
      <c r="AA9" s="55">
        <v>2</v>
      </c>
      <c r="AB9" s="55">
        <v>2</v>
      </c>
      <c r="AC9" s="55">
        <v>2</v>
      </c>
      <c r="AD9" s="55">
        <v>2</v>
      </c>
      <c r="AE9" s="55">
        <v>2</v>
      </c>
      <c r="AF9" s="55">
        <v>2</v>
      </c>
      <c r="AG9" s="55">
        <v>2</v>
      </c>
      <c r="AH9" s="55">
        <v>2</v>
      </c>
      <c r="AI9" s="55">
        <v>2</v>
      </c>
      <c r="AJ9" s="55">
        <v>2</v>
      </c>
      <c r="AK9" s="55">
        <v>2</v>
      </c>
      <c r="AL9" s="55">
        <v>2</v>
      </c>
      <c r="AM9" s="55">
        <v>2</v>
      </c>
      <c r="AN9" s="55">
        <v>2</v>
      </c>
      <c r="AO9" s="55">
        <v>2</v>
      </c>
      <c r="AP9" s="55">
        <v>2</v>
      </c>
      <c r="AQ9" s="55">
        <v>2</v>
      </c>
      <c r="AR9" s="55">
        <v>2</v>
      </c>
      <c r="AS9" s="55">
        <v>2</v>
      </c>
      <c r="AT9" s="95"/>
      <c r="AU9" s="95"/>
      <c r="AV9" s="95">
        <v>0</v>
      </c>
      <c r="AW9" s="95"/>
      <c r="AX9" s="95"/>
      <c r="AY9" s="95"/>
      <c r="AZ9" s="95"/>
      <c r="BA9" s="95"/>
      <c r="BB9" s="95"/>
      <c r="BC9" s="95"/>
      <c r="BD9" s="95"/>
      <c r="BE9" s="60"/>
      <c r="BF9" s="17">
        <f>SUM(E9:BE9)</f>
        <v>78</v>
      </c>
    </row>
    <row r="10" spans="1:58" ht="9.75" customHeight="1">
      <c r="A10" s="714"/>
      <c r="B10" s="739"/>
      <c r="C10" s="732"/>
      <c r="D10" s="60" t="s">
        <v>117</v>
      </c>
      <c r="E10" s="90">
        <v>0.5</v>
      </c>
      <c r="F10" s="90">
        <v>0.5</v>
      </c>
      <c r="G10" s="90">
        <v>0.5</v>
      </c>
      <c r="H10" s="90">
        <v>0.5</v>
      </c>
      <c r="I10" s="90">
        <v>0.5</v>
      </c>
      <c r="J10" s="90">
        <v>0.5</v>
      </c>
      <c r="K10" s="90">
        <v>0.5</v>
      </c>
      <c r="L10" s="90">
        <v>0.5</v>
      </c>
      <c r="M10" s="90">
        <v>0.5</v>
      </c>
      <c r="N10" s="90">
        <v>0.5</v>
      </c>
      <c r="O10" s="90">
        <v>0.5</v>
      </c>
      <c r="P10" s="90">
        <v>0.5</v>
      </c>
      <c r="Q10" s="90">
        <v>0.5</v>
      </c>
      <c r="R10" s="90">
        <v>0.5</v>
      </c>
      <c r="S10" s="90">
        <v>0.5</v>
      </c>
      <c r="T10" s="90">
        <v>0.5</v>
      </c>
      <c r="U10" s="90">
        <v>0.5</v>
      </c>
      <c r="V10" s="95">
        <v>0</v>
      </c>
      <c r="W10" s="95">
        <v>0</v>
      </c>
      <c r="X10" s="90">
        <v>0.5</v>
      </c>
      <c r="Y10" s="90">
        <v>0.5</v>
      </c>
      <c r="Z10" s="90">
        <v>0.5</v>
      </c>
      <c r="AA10" s="90">
        <v>0.5</v>
      </c>
      <c r="AB10" s="90">
        <v>0.5</v>
      </c>
      <c r="AC10" s="90">
        <v>0.5</v>
      </c>
      <c r="AD10" s="90">
        <v>1</v>
      </c>
      <c r="AE10" s="90">
        <v>1</v>
      </c>
      <c r="AF10" s="90">
        <v>1</v>
      </c>
      <c r="AG10" s="90">
        <v>1</v>
      </c>
      <c r="AH10" s="90">
        <v>1</v>
      </c>
      <c r="AI10" s="90">
        <v>1</v>
      </c>
      <c r="AJ10" s="90">
        <v>1</v>
      </c>
      <c r="AK10" s="90">
        <v>0.5</v>
      </c>
      <c r="AL10" s="90">
        <v>1</v>
      </c>
      <c r="AM10" s="90">
        <v>1</v>
      </c>
      <c r="AN10" s="90">
        <v>1</v>
      </c>
      <c r="AO10" s="90">
        <v>1</v>
      </c>
      <c r="AP10" s="90">
        <v>1</v>
      </c>
      <c r="AQ10" s="90">
        <v>1</v>
      </c>
      <c r="AR10" s="90">
        <v>1</v>
      </c>
      <c r="AS10" s="90">
        <v>1</v>
      </c>
      <c r="AT10" s="95"/>
      <c r="AU10" s="95"/>
      <c r="AV10" s="95">
        <v>0</v>
      </c>
      <c r="AW10" s="95"/>
      <c r="AX10" s="95"/>
      <c r="AY10" s="95"/>
      <c r="AZ10" s="95"/>
      <c r="BA10" s="95"/>
      <c r="BB10" s="95"/>
      <c r="BC10" s="95"/>
      <c r="BD10" s="95"/>
      <c r="BE10" s="60"/>
      <c r="BF10" s="17">
        <f aca="true" t="shared" si="2" ref="BF10:BF26">SUM(E10:BE10)</f>
        <v>27</v>
      </c>
    </row>
    <row r="11" spans="1:58" ht="9.75" customHeight="1">
      <c r="A11" s="714"/>
      <c r="B11" s="761" t="s">
        <v>22</v>
      </c>
      <c r="C11" s="757" t="s">
        <v>23</v>
      </c>
      <c r="D11" s="60" t="s">
        <v>116</v>
      </c>
      <c r="E11" s="91">
        <v>3</v>
      </c>
      <c r="F11" s="91">
        <v>3</v>
      </c>
      <c r="G11" s="91">
        <v>3</v>
      </c>
      <c r="H11" s="91">
        <v>3</v>
      </c>
      <c r="I11" s="91">
        <v>3</v>
      </c>
      <c r="J11" s="91">
        <v>3</v>
      </c>
      <c r="K11" s="91">
        <v>3</v>
      </c>
      <c r="L11" s="91">
        <v>3</v>
      </c>
      <c r="M11" s="91">
        <v>3</v>
      </c>
      <c r="N11" s="91">
        <v>3</v>
      </c>
      <c r="O11" s="91">
        <v>3</v>
      </c>
      <c r="P11" s="91">
        <v>3</v>
      </c>
      <c r="Q11" s="91">
        <v>3</v>
      </c>
      <c r="R11" s="91">
        <v>3</v>
      </c>
      <c r="S11" s="91">
        <v>3</v>
      </c>
      <c r="T11" s="91">
        <v>3</v>
      </c>
      <c r="U11" s="91">
        <v>3</v>
      </c>
      <c r="V11" s="95">
        <v>0</v>
      </c>
      <c r="W11" s="95">
        <v>0</v>
      </c>
      <c r="X11" s="55">
        <v>3</v>
      </c>
      <c r="Y11" s="55">
        <v>3</v>
      </c>
      <c r="Z11" s="55">
        <v>3</v>
      </c>
      <c r="AA11" s="55">
        <v>3</v>
      </c>
      <c r="AB11" s="55">
        <v>3</v>
      </c>
      <c r="AC11" s="55">
        <v>3</v>
      </c>
      <c r="AD11" s="55">
        <v>3</v>
      </c>
      <c r="AE11" s="55">
        <v>3</v>
      </c>
      <c r="AF11" s="55">
        <v>3</v>
      </c>
      <c r="AG11" s="55">
        <v>3</v>
      </c>
      <c r="AH11" s="55">
        <v>3</v>
      </c>
      <c r="AI11" s="55">
        <v>3</v>
      </c>
      <c r="AJ11" s="55">
        <v>3</v>
      </c>
      <c r="AK11" s="55">
        <v>3</v>
      </c>
      <c r="AL11" s="55">
        <v>3</v>
      </c>
      <c r="AM11" s="55">
        <v>3</v>
      </c>
      <c r="AN11" s="55">
        <v>3</v>
      </c>
      <c r="AO11" s="55">
        <v>3</v>
      </c>
      <c r="AP11" s="55">
        <v>3</v>
      </c>
      <c r="AQ11" s="55">
        <v>3</v>
      </c>
      <c r="AR11" s="55">
        <v>3</v>
      </c>
      <c r="AS11" s="55">
        <v>3</v>
      </c>
      <c r="AT11" s="95"/>
      <c r="AU11" s="95"/>
      <c r="AV11" s="95">
        <v>0</v>
      </c>
      <c r="AW11" s="95"/>
      <c r="AX11" s="95"/>
      <c r="AY11" s="95"/>
      <c r="AZ11" s="95"/>
      <c r="BA11" s="95"/>
      <c r="BB11" s="95"/>
      <c r="BC11" s="95"/>
      <c r="BD11" s="95"/>
      <c r="BE11" s="60"/>
      <c r="BF11" s="17">
        <f>SUM(E11:BE11)</f>
        <v>117</v>
      </c>
    </row>
    <row r="12" spans="1:58" ht="9.75" customHeight="1">
      <c r="A12" s="714"/>
      <c r="B12" s="762"/>
      <c r="C12" s="732"/>
      <c r="D12" s="60" t="s">
        <v>117</v>
      </c>
      <c r="E12" s="90">
        <v>1</v>
      </c>
      <c r="F12" s="90">
        <v>1</v>
      </c>
      <c r="G12" s="90">
        <v>1</v>
      </c>
      <c r="H12" s="90">
        <v>1</v>
      </c>
      <c r="I12" s="90">
        <v>1</v>
      </c>
      <c r="J12" s="90">
        <v>1</v>
      </c>
      <c r="K12" s="90">
        <v>1</v>
      </c>
      <c r="L12" s="90">
        <v>1</v>
      </c>
      <c r="M12" s="90">
        <v>1</v>
      </c>
      <c r="N12" s="90">
        <v>1</v>
      </c>
      <c r="O12" s="90">
        <v>1</v>
      </c>
      <c r="P12" s="90">
        <v>1</v>
      </c>
      <c r="Q12" s="90">
        <v>1</v>
      </c>
      <c r="R12" s="90">
        <v>1</v>
      </c>
      <c r="S12" s="90">
        <v>1</v>
      </c>
      <c r="T12" s="90">
        <v>1</v>
      </c>
      <c r="U12" s="90">
        <v>1</v>
      </c>
      <c r="V12" s="95">
        <v>0</v>
      </c>
      <c r="W12" s="95">
        <v>0</v>
      </c>
      <c r="X12" s="55">
        <v>1</v>
      </c>
      <c r="Y12" s="55">
        <v>1</v>
      </c>
      <c r="Z12" s="55">
        <v>1</v>
      </c>
      <c r="AA12" s="55">
        <v>1</v>
      </c>
      <c r="AB12" s="55">
        <v>1</v>
      </c>
      <c r="AC12" s="55">
        <v>1</v>
      </c>
      <c r="AD12" s="55">
        <v>1</v>
      </c>
      <c r="AE12" s="55">
        <v>1</v>
      </c>
      <c r="AF12" s="55">
        <v>1</v>
      </c>
      <c r="AG12" s="55">
        <v>1</v>
      </c>
      <c r="AH12" s="55">
        <v>1</v>
      </c>
      <c r="AI12" s="55">
        <v>2</v>
      </c>
      <c r="AJ12" s="55">
        <v>2</v>
      </c>
      <c r="AK12" s="55">
        <v>2</v>
      </c>
      <c r="AL12" s="55">
        <v>2</v>
      </c>
      <c r="AM12" s="55">
        <v>2</v>
      </c>
      <c r="AN12" s="55">
        <v>2</v>
      </c>
      <c r="AO12" s="55">
        <v>2</v>
      </c>
      <c r="AP12" s="55">
        <v>2</v>
      </c>
      <c r="AQ12" s="55">
        <v>2</v>
      </c>
      <c r="AR12" s="55">
        <v>2</v>
      </c>
      <c r="AS12" s="55">
        <v>2</v>
      </c>
      <c r="AT12" s="95"/>
      <c r="AU12" s="95"/>
      <c r="AV12" s="95">
        <v>0</v>
      </c>
      <c r="AW12" s="95"/>
      <c r="AX12" s="95"/>
      <c r="AY12" s="95"/>
      <c r="AZ12" s="95"/>
      <c r="BA12" s="95"/>
      <c r="BB12" s="95"/>
      <c r="BC12" s="95"/>
      <c r="BD12" s="95"/>
      <c r="BE12" s="60"/>
      <c r="BF12" s="17">
        <f t="shared" si="2"/>
        <v>50</v>
      </c>
    </row>
    <row r="13" spans="1:58" ht="9.75" customHeight="1">
      <c r="A13" s="714"/>
      <c r="B13" s="761" t="s">
        <v>24</v>
      </c>
      <c r="C13" s="757" t="s">
        <v>25</v>
      </c>
      <c r="D13" s="60" t="s">
        <v>116</v>
      </c>
      <c r="E13" s="91">
        <v>2</v>
      </c>
      <c r="F13" s="91">
        <v>2</v>
      </c>
      <c r="G13" s="91">
        <v>2</v>
      </c>
      <c r="H13" s="91">
        <v>2</v>
      </c>
      <c r="I13" s="91">
        <v>2</v>
      </c>
      <c r="J13" s="91">
        <v>2</v>
      </c>
      <c r="K13" s="91">
        <v>2</v>
      </c>
      <c r="L13" s="91">
        <v>2</v>
      </c>
      <c r="M13" s="91">
        <v>2</v>
      </c>
      <c r="N13" s="91">
        <v>2</v>
      </c>
      <c r="O13" s="91">
        <v>2</v>
      </c>
      <c r="P13" s="91">
        <v>2</v>
      </c>
      <c r="Q13" s="91">
        <v>2</v>
      </c>
      <c r="R13" s="91">
        <v>2</v>
      </c>
      <c r="S13" s="91">
        <v>2</v>
      </c>
      <c r="T13" s="91">
        <v>2</v>
      </c>
      <c r="U13" s="91">
        <v>2</v>
      </c>
      <c r="V13" s="95">
        <v>0</v>
      </c>
      <c r="W13" s="95">
        <v>0</v>
      </c>
      <c r="X13" s="55">
        <v>2</v>
      </c>
      <c r="Y13" s="55">
        <v>2</v>
      </c>
      <c r="Z13" s="55">
        <v>2</v>
      </c>
      <c r="AA13" s="55">
        <v>2</v>
      </c>
      <c r="AB13" s="55">
        <v>2</v>
      </c>
      <c r="AC13" s="55">
        <v>2</v>
      </c>
      <c r="AD13" s="55">
        <v>2</v>
      </c>
      <c r="AE13" s="55">
        <v>2</v>
      </c>
      <c r="AF13" s="55">
        <v>2</v>
      </c>
      <c r="AG13" s="55">
        <v>2</v>
      </c>
      <c r="AH13" s="55">
        <v>2</v>
      </c>
      <c r="AI13" s="55">
        <v>2</v>
      </c>
      <c r="AJ13" s="55">
        <v>2</v>
      </c>
      <c r="AK13" s="55">
        <v>2</v>
      </c>
      <c r="AL13" s="55">
        <v>2</v>
      </c>
      <c r="AM13" s="55">
        <v>2</v>
      </c>
      <c r="AN13" s="55">
        <v>2</v>
      </c>
      <c r="AO13" s="55">
        <v>2</v>
      </c>
      <c r="AP13" s="55">
        <v>2</v>
      </c>
      <c r="AQ13" s="55">
        <v>2</v>
      </c>
      <c r="AR13" s="55">
        <v>2</v>
      </c>
      <c r="AS13" s="55">
        <v>2</v>
      </c>
      <c r="AT13" s="95"/>
      <c r="AU13" s="95"/>
      <c r="AV13" s="95">
        <v>0</v>
      </c>
      <c r="AW13" s="95"/>
      <c r="AX13" s="95"/>
      <c r="AY13" s="95"/>
      <c r="AZ13" s="95"/>
      <c r="BA13" s="95"/>
      <c r="BB13" s="95"/>
      <c r="BC13" s="95"/>
      <c r="BD13" s="95"/>
      <c r="BE13" s="60"/>
      <c r="BF13" s="17">
        <f t="shared" si="2"/>
        <v>78</v>
      </c>
    </row>
    <row r="14" spans="1:58" ht="9.75" customHeight="1">
      <c r="A14" s="714"/>
      <c r="B14" s="762"/>
      <c r="C14" s="732"/>
      <c r="D14" s="60" t="s">
        <v>117</v>
      </c>
      <c r="E14" s="90">
        <v>0.5</v>
      </c>
      <c r="F14" s="90">
        <v>0.5</v>
      </c>
      <c r="G14" s="90">
        <v>0.5</v>
      </c>
      <c r="H14" s="90">
        <v>0.5</v>
      </c>
      <c r="I14" s="90">
        <v>0.5</v>
      </c>
      <c r="J14" s="90">
        <v>0.5</v>
      </c>
      <c r="K14" s="90">
        <v>0.5</v>
      </c>
      <c r="L14" s="90">
        <v>0.5</v>
      </c>
      <c r="M14" s="90">
        <v>0.5</v>
      </c>
      <c r="N14" s="90">
        <v>0.5</v>
      </c>
      <c r="O14" s="90">
        <v>0.5</v>
      </c>
      <c r="P14" s="90">
        <v>0.5</v>
      </c>
      <c r="Q14" s="90">
        <v>0.5</v>
      </c>
      <c r="R14" s="90">
        <v>0.5</v>
      </c>
      <c r="S14" s="90">
        <v>0.5</v>
      </c>
      <c r="T14" s="90">
        <v>0.5</v>
      </c>
      <c r="U14" s="90">
        <v>0.5</v>
      </c>
      <c r="V14" s="95">
        <v>0</v>
      </c>
      <c r="W14" s="95">
        <v>0</v>
      </c>
      <c r="X14" s="90">
        <v>0.5</v>
      </c>
      <c r="Y14" s="90">
        <v>0.5</v>
      </c>
      <c r="Z14" s="90">
        <v>0.5</v>
      </c>
      <c r="AA14" s="90">
        <v>0.5</v>
      </c>
      <c r="AB14" s="90">
        <v>0.5</v>
      </c>
      <c r="AC14" s="90">
        <v>0.5</v>
      </c>
      <c r="AD14" s="90">
        <v>0.5</v>
      </c>
      <c r="AE14" s="90">
        <v>0.5</v>
      </c>
      <c r="AF14" s="90">
        <v>0.5</v>
      </c>
      <c r="AG14" s="90">
        <v>0.5</v>
      </c>
      <c r="AH14" s="90">
        <v>0.5</v>
      </c>
      <c r="AI14" s="90">
        <v>0.5</v>
      </c>
      <c r="AJ14" s="90">
        <v>0.5</v>
      </c>
      <c r="AK14" s="90">
        <v>0.5</v>
      </c>
      <c r="AL14" s="90">
        <v>0.5</v>
      </c>
      <c r="AM14" s="90">
        <v>1</v>
      </c>
      <c r="AN14" s="90">
        <v>1</v>
      </c>
      <c r="AO14" s="90">
        <v>1</v>
      </c>
      <c r="AP14" s="90">
        <v>1</v>
      </c>
      <c r="AQ14" s="90">
        <v>1</v>
      </c>
      <c r="AR14" s="90">
        <v>1</v>
      </c>
      <c r="AS14" s="90">
        <v>1</v>
      </c>
      <c r="AT14" s="95"/>
      <c r="AU14" s="95"/>
      <c r="AV14" s="95">
        <v>0</v>
      </c>
      <c r="AW14" s="95"/>
      <c r="AX14" s="95"/>
      <c r="AY14" s="95"/>
      <c r="AZ14" s="95"/>
      <c r="BA14" s="95"/>
      <c r="BB14" s="95"/>
      <c r="BC14" s="95"/>
      <c r="BD14" s="95"/>
      <c r="BE14" s="60"/>
      <c r="BF14" s="17">
        <f t="shared" si="2"/>
        <v>23</v>
      </c>
    </row>
    <row r="15" spans="1:58" ht="9.75" customHeight="1">
      <c r="A15" s="714"/>
      <c r="B15" s="761" t="s">
        <v>26</v>
      </c>
      <c r="C15" s="757" t="s">
        <v>27</v>
      </c>
      <c r="D15" s="60" t="s">
        <v>116</v>
      </c>
      <c r="E15" s="90">
        <v>3</v>
      </c>
      <c r="F15" s="90">
        <v>3</v>
      </c>
      <c r="G15" s="90">
        <v>3</v>
      </c>
      <c r="H15" s="90">
        <v>3</v>
      </c>
      <c r="I15" s="90">
        <v>3</v>
      </c>
      <c r="J15" s="90">
        <v>3</v>
      </c>
      <c r="K15" s="90">
        <v>3</v>
      </c>
      <c r="L15" s="90">
        <v>3</v>
      </c>
      <c r="M15" s="90">
        <v>3</v>
      </c>
      <c r="N15" s="90">
        <v>3</v>
      </c>
      <c r="O15" s="90">
        <v>3</v>
      </c>
      <c r="P15" s="90">
        <v>3</v>
      </c>
      <c r="Q15" s="90">
        <v>3</v>
      </c>
      <c r="R15" s="90">
        <v>3</v>
      </c>
      <c r="S15" s="90">
        <v>3</v>
      </c>
      <c r="T15" s="90">
        <v>3</v>
      </c>
      <c r="U15" s="90">
        <v>3</v>
      </c>
      <c r="V15" s="95">
        <v>0</v>
      </c>
      <c r="W15" s="95">
        <v>0</v>
      </c>
      <c r="X15" s="55">
        <v>3</v>
      </c>
      <c r="Y15" s="55">
        <v>3</v>
      </c>
      <c r="Z15" s="55">
        <v>3</v>
      </c>
      <c r="AA15" s="55">
        <v>3</v>
      </c>
      <c r="AB15" s="55">
        <v>3</v>
      </c>
      <c r="AC15" s="55">
        <v>3</v>
      </c>
      <c r="AD15" s="55">
        <v>3</v>
      </c>
      <c r="AE15" s="55">
        <v>3</v>
      </c>
      <c r="AF15" s="55">
        <v>3</v>
      </c>
      <c r="AG15" s="55">
        <v>3</v>
      </c>
      <c r="AH15" s="55">
        <v>3</v>
      </c>
      <c r="AI15" s="55">
        <v>3</v>
      </c>
      <c r="AJ15" s="55">
        <v>3</v>
      </c>
      <c r="AK15" s="55">
        <v>3</v>
      </c>
      <c r="AL15" s="55">
        <v>3</v>
      </c>
      <c r="AM15" s="55">
        <v>3</v>
      </c>
      <c r="AN15" s="55">
        <v>3</v>
      </c>
      <c r="AO15" s="55">
        <v>3</v>
      </c>
      <c r="AP15" s="55">
        <v>3</v>
      </c>
      <c r="AQ15" s="55">
        <v>3</v>
      </c>
      <c r="AR15" s="55">
        <v>3</v>
      </c>
      <c r="AS15" s="55">
        <v>3</v>
      </c>
      <c r="AT15" s="95"/>
      <c r="AU15" s="95"/>
      <c r="AV15" s="95">
        <v>0</v>
      </c>
      <c r="AW15" s="95"/>
      <c r="AX15" s="95"/>
      <c r="AY15" s="95"/>
      <c r="AZ15" s="95"/>
      <c r="BA15" s="95"/>
      <c r="BB15" s="95"/>
      <c r="BC15" s="95"/>
      <c r="BD15" s="95"/>
      <c r="BE15" s="60"/>
      <c r="BF15" s="17">
        <f t="shared" si="2"/>
        <v>117</v>
      </c>
    </row>
    <row r="16" spans="1:59" s="12" customFormat="1" ht="9.75" customHeight="1">
      <c r="A16" s="714"/>
      <c r="B16" s="762"/>
      <c r="C16" s="732"/>
      <c r="D16" s="66" t="s">
        <v>117</v>
      </c>
      <c r="E16" s="90">
        <v>1</v>
      </c>
      <c r="F16" s="90">
        <v>1</v>
      </c>
      <c r="G16" s="90">
        <v>1</v>
      </c>
      <c r="H16" s="90">
        <v>1</v>
      </c>
      <c r="I16" s="90">
        <v>1</v>
      </c>
      <c r="J16" s="90">
        <v>1</v>
      </c>
      <c r="K16" s="90">
        <v>1</v>
      </c>
      <c r="L16" s="90">
        <v>1</v>
      </c>
      <c r="M16" s="90">
        <v>1</v>
      </c>
      <c r="N16" s="90">
        <v>1</v>
      </c>
      <c r="O16" s="90">
        <v>1</v>
      </c>
      <c r="P16" s="90">
        <v>1</v>
      </c>
      <c r="Q16" s="90">
        <v>1</v>
      </c>
      <c r="R16" s="90">
        <v>1</v>
      </c>
      <c r="S16" s="90">
        <v>1</v>
      </c>
      <c r="T16" s="90">
        <v>1</v>
      </c>
      <c r="U16" s="90">
        <v>1</v>
      </c>
      <c r="V16" s="95">
        <v>0</v>
      </c>
      <c r="W16" s="95">
        <v>0</v>
      </c>
      <c r="X16" s="55">
        <v>1</v>
      </c>
      <c r="Y16" s="55">
        <v>1</v>
      </c>
      <c r="Z16" s="55">
        <v>1</v>
      </c>
      <c r="AA16" s="55">
        <v>1</v>
      </c>
      <c r="AB16" s="55">
        <v>1</v>
      </c>
      <c r="AC16" s="55">
        <v>1</v>
      </c>
      <c r="AD16" s="55">
        <v>1</v>
      </c>
      <c r="AE16" s="55">
        <v>1</v>
      </c>
      <c r="AF16" s="55">
        <v>1</v>
      </c>
      <c r="AG16" s="55">
        <v>1</v>
      </c>
      <c r="AH16" s="55">
        <v>1</v>
      </c>
      <c r="AI16" s="55">
        <v>2</v>
      </c>
      <c r="AJ16" s="55">
        <v>2</v>
      </c>
      <c r="AK16" s="55">
        <v>2</v>
      </c>
      <c r="AL16" s="55">
        <v>2</v>
      </c>
      <c r="AM16" s="55">
        <v>2</v>
      </c>
      <c r="AN16" s="55">
        <v>2</v>
      </c>
      <c r="AO16" s="55">
        <v>2</v>
      </c>
      <c r="AP16" s="55">
        <v>2</v>
      </c>
      <c r="AQ16" s="55">
        <v>2</v>
      </c>
      <c r="AR16" s="55">
        <v>2</v>
      </c>
      <c r="AS16" s="55">
        <v>2</v>
      </c>
      <c r="AT16" s="95"/>
      <c r="AU16" s="95"/>
      <c r="AV16" s="95">
        <v>0</v>
      </c>
      <c r="AW16" s="98"/>
      <c r="AX16" s="98"/>
      <c r="AY16" s="98"/>
      <c r="AZ16" s="98"/>
      <c r="BA16" s="98"/>
      <c r="BB16" s="98"/>
      <c r="BC16" s="98"/>
      <c r="BD16" s="98"/>
      <c r="BE16" s="66"/>
      <c r="BF16" s="25">
        <f t="shared" si="2"/>
        <v>50</v>
      </c>
      <c r="BG16" s="1"/>
    </row>
    <row r="17" spans="1:59" s="12" customFormat="1" ht="16.5">
      <c r="A17" s="714"/>
      <c r="B17" s="761" t="s">
        <v>28</v>
      </c>
      <c r="C17" s="757" t="s">
        <v>29</v>
      </c>
      <c r="D17" s="66" t="s">
        <v>116</v>
      </c>
      <c r="E17" s="90">
        <v>3</v>
      </c>
      <c r="F17" s="90">
        <v>3</v>
      </c>
      <c r="G17" s="90">
        <v>3</v>
      </c>
      <c r="H17" s="90">
        <v>3</v>
      </c>
      <c r="I17" s="90">
        <v>3</v>
      </c>
      <c r="J17" s="90">
        <v>3</v>
      </c>
      <c r="K17" s="90">
        <v>3</v>
      </c>
      <c r="L17" s="90">
        <v>3</v>
      </c>
      <c r="M17" s="90">
        <v>3</v>
      </c>
      <c r="N17" s="90">
        <v>3</v>
      </c>
      <c r="O17" s="90">
        <v>3</v>
      </c>
      <c r="P17" s="90">
        <v>3</v>
      </c>
      <c r="Q17" s="90">
        <v>3</v>
      </c>
      <c r="R17" s="90">
        <v>3</v>
      </c>
      <c r="S17" s="90">
        <v>3</v>
      </c>
      <c r="T17" s="90">
        <v>3</v>
      </c>
      <c r="U17" s="90">
        <v>3</v>
      </c>
      <c r="V17" s="95">
        <v>0</v>
      </c>
      <c r="W17" s="95">
        <v>0</v>
      </c>
      <c r="X17" s="91">
        <v>3</v>
      </c>
      <c r="Y17" s="91">
        <v>3</v>
      </c>
      <c r="Z17" s="91">
        <v>3</v>
      </c>
      <c r="AA17" s="91">
        <v>3</v>
      </c>
      <c r="AB17" s="91">
        <v>3</v>
      </c>
      <c r="AC17" s="91">
        <v>3</v>
      </c>
      <c r="AD17" s="91">
        <v>3</v>
      </c>
      <c r="AE17" s="91">
        <v>3</v>
      </c>
      <c r="AF17" s="91">
        <v>3</v>
      </c>
      <c r="AG17" s="91">
        <v>3</v>
      </c>
      <c r="AH17" s="91">
        <v>3</v>
      </c>
      <c r="AI17" s="91">
        <v>3</v>
      </c>
      <c r="AJ17" s="91">
        <v>3</v>
      </c>
      <c r="AK17" s="91">
        <v>3</v>
      </c>
      <c r="AL17" s="91">
        <v>3</v>
      </c>
      <c r="AM17" s="91">
        <v>3</v>
      </c>
      <c r="AN17" s="91">
        <v>3</v>
      </c>
      <c r="AO17" s="91">
        <v>3</v>
      </c>
      <c r="AP17" s="91">
        <v>3</v>
      </c>
      <c r="AQ17" s="91">
        <v>3</v>
      </c>
      <c r="AR17" s="91">
        <v>3</v>
      </c>
      <c r="AS17" s="91">
        <v>3</v>
      </c>
      <c r="AT17" s="95"/>
      <c r="AU17" s="95"/>
      <c r="AV17" s="95">
        <v>0</v>
      </c>
      <c r="AW17" s="98"/>
      <c r="AX17" s="98"/>
      <c r="AY17" s="98"/>
      <c r="AZ17" s="98"/>
      <c r="BA17" s="98"/>
      <c r="BB17" s="98"/>
      <c r="BC17" s="98"/>
      <c r="BD17" s="98"/>
      <c r="BE17" s="66"/>
      <c r="BF17" s="25">
        <f t="shared" si="2"/>
        <v>117</v>
      </c>
      <c r="BG17" s="1"/>
    </row>
    <row r="18" spans="1:59" s="12" customFormat="1" ht="16.5">
      <c r="A18" s="714"/>
      <c r="B18" s="762"/>
      <c r="C18" s="732"/>
      <c r="D18" s="66" t="s">
        <v>117</v>
      </c>
      <c r="E18" s="90">
        <v>1</v>
      </c>
      <c r="F18" s="90">
        <v>1</v>
      </c>
      <c r="G18" s="90">
        <v>1</v>
      </c>
      <c r="H18" s="90">
        <v>1</v>
      </c>
      <c r="I18" s="90">
        <v>1</v>
      </c>
      <c r="J18" s="90">
        <v>1</v>
      </c>
      <c r="K18" s="90">
        <v>1</v>
      </c>
      <c r="L18" s="90">
        <v>1</v>
      </c>
      <c r="M18" s="90">
        <v>1</v>
      </c>
      <c r="N18" s="90">
        <v>1</v>
      </c>
      <c r="O18" s="90">
        <v>1</v>
      </c>
      <c r="P18" s="90">
        <v>1</v>
      </c>
      <c r="Q18" s="90">
        <v>1</v>
      </c>
      <c r="R18" s="90">
        <v>1</v>
      </c>
      <c r="S18" s="90">
        <v>1</v>
      </c>
      <c r="T18" s="90">
        <v>1</v>
      </c>
      <c r="U18" s="90">
        <v>1</v>
      </c>
      <c r="V18" s="95">
        <v>0</v>
      </c>
      <c r="W18" s="95">
        <v>0</v>
      </c>
      <c r="X18" s="55">
        <v>1</v>
      </c>
      <c r="Y18" s="55">
        <v>1</v>
      </c>
      <c r="Z18" s="55">
        <v>1</v>
      </c>
      <c r="AA18" s="55">
        <v>1</v>
      </c>
      <c r="AB18" s="55">
        <v>1</v>
      </c>
      <c r="AC18" s="55">
        <v>1</v>
      </c>
      <c r="AD18" s="55">
        <v>1</v>
      </c>
      <c r="AE18" s="55">
        <v>1</v>
      </c>
      <c r="AF18" s="55">
        <v>1</v>
      </c>
      <c r="AG18" s="55">
        <v>1</v>
      </c>
      <c r="AH18" s="55">
        <v>1</v>
      </c>
      <c r="AI18" s="55">
        <v>2</v>
      </c>
      <c r="AJ18" s="55">
        <v>2</v>
      </c>
      <c r="AK18" s="55">
        <v>2</v>
      </c>
      <c r="AL18" s="55">
        <v>2</v>
      </c>
      <c r="AM18" s="55">
        <v>2</v>
      </c>
      <c r="AN18" s="55">
        <v>2</v>
      </c>
      <c r="AO18" s="55">
        <v>2</v>
      </c>
      <c r="AP18" s="55">
        <v>2</v>
      </c>
      <c r="AQ18" s="55">
        <v>2</v>
      </c>
      <c r="AR18" s="55">
        <v>2</v>
      </c>
      <c r="AS18" s="55">
        <v>2</v>
      </c>
      <c r="AT18" s="95"/>
      <c r="AU18" s="95"/>
      <c r="AV18" s="95">
        <v>0</v>
      </c>
      <c r="AW18" s="98"/>
      <c r="AX18" s="98"/>
      <c r="AY18" s="98"/>
      <c r="AZ18" s="98"/>
      <c r="BA18" s="98"/>
      <c r="BB18" s="98"/>
      <c r="BC18" s="98"/>
      <c r="BD18" s="98"/>
      <c r="BE18" s="66"/>
      <c r="BF18" s="25">
        <f t="shared" si="2"/>
        <v>50</v>
      </c>
      <c r="BG18" s="1"/>
    </row>
    <row r="19" spans="1:59" s="12" customFormat="1" ht="9.75" customHeight="1">
      <c r="A19" s="714"/>
      <c r="B19" s="738" t="s">
        <v>30</v>
      </c>
      <c r="C19" s="757" t="s">
        <v>31</v>
      </c>
      <c r="D19" s="66" t="s">
        <v>116</v>
      </c>
      <c r="E19" s="90">
        <v>2</v>
      </c>
      <c r="F19" s="90">
        <v>2</v>
      </c>
      <c r="G19" s="90">
        <v>2</v>
      </c>
      <c r="H19" s="90">
        <v>2</v>
      </c>
      <c r="I19" s="90">
        <v>2</v>
      </c>
      <c r="J19" s="90">
        <v>2</v>
      </c>
      <c r="K19" s="90">
        <v>2</v>
      </c>
      <c r="L19" s="90">
        <v>2</v>
      </c>
      <c r="M19" s="90">
        <v>2</v>
      </c>
      <c r="N19" s="90">
        <v>2</v>
      </c>
      <c r="O19" s="90">
        <v>2</v>
      </c>
      <c r="P19" s="90">
        <v>2</v>
      </c>
      <c r="Q19" s="90">
        <v>2</v>
      </c>
      <c r="R19" s="90">
        <v>2</v>
      </c>
      <c r="S19" s="90">
        <v>2</v>
      </c>
      <c r="T19" s="90">
        <v>2</v>
      </c>
      <c r="U19" s="90">
        <v>2</v>
      </c>
      <c r="V19" s="95">
        <v>0</v>
      </c>
      <c r="W19" s="95">
        <v>0</v>
      </c>
      <c r="X19" s="91">
        <v>2</v>
      </c>
      <c r="Y19" s="91">
        <v>2</v>
      </c>
      <c r="Z19" s="91">
        <v>2</v>
      </c>
      <c r="AA19" s="91">
        <v>2</v>
      </c>
      <c r="AB19" s="91">
        <v>2</v>
      </c>
      <c r="AC19" s="91">
        <v>2</v>
      </c>
      <c r="AD19" s="91">
        <v>2</v>
      </c>
      <c r="AE19" s="91">
        <v>2</v>
      </c>
      <c r="AF19" s="91">
        <v>2</v>
      </c>
      <c r="AG19" s="91">
        <v>2</v>
      </c>
      <c r="AH19" s="91">
        <v>2</v>
      </c>
      <c r="AI19" s="91">
        <v>2</v>
      </c>
      <c r="AJ19" s="91">
        <v>2</v>
      </c>
      <c r="AK19" s="91">
        <v>2</v>
      </c>
      <c r="AL19" s="91">
        <v>2</v>
      </c>
      <c r="AM19" s="91">
        <v>2</v>
      </c>
      <c r="AN19" s="91">
        <v>2</v>
      </c>
      <c r="AO19" s="91">
        <v>2</v>
      </c>
      <c r="AP19" s="91">
        <v>2</v>
      </c>
      <c r="AQ19" s="91">
        <v>2</v>
      </c>
      <c r="AR19" s="91">
        <v>2</v>
      </c>
      <c r="AS19" s="91">
        <v>2</v>
      </c>
      <c r="AT19" s="95"/>
      <c r="AU19" s="95"/>
      <c r="AV19" s="95">
        <v>0</v>
      </c>
      <c r="AW19" s="98"/>
      <c r="AX19" s="98"/>
      <c r="AY19" s="98"/>
      <c r="AZ19" s="98"/>
      <c r="BA19" s="98"/>
      <c r="BB19" s="98"/>
      <c r="BC19" s="98"/>
      <c r="BD19" s="98"/>
      <c r="BE19" s="66"/>
      <c r="BF19" s="25">
        <f t="shared" si="2"/>
        <v>78</v>
      </c>
      <c r="BG19" s="1"/>
    </row>
    <row r="20" spans="1:59" s="12" customFormat="1" ht="9.75" customHeight="1">
      <c r="A20" s="714"/>
      <c r="B20" s="739"/>
      <c r="C20" s="732"/>
      <c r="D20" s="66" t="s">
        <v>117</v>
      </c>
      <c r="E20" s="90">
        <v>0.5</v>
      </c>
      <c r="F20" s="90">
        <v>0.5</v>
      </c>
      <c r="G20" s="90">
        <v>0.5</v>
      </c>
      <c r="H20" s="90">
        <v>0.5</v>
      </c>
      <c r="I20" s="90">
        <v>0.5</v>
      </c>
      <c r="J20" s="90">
        <v>0.5</v>
      </c>
      <c r="K20" s="90">
        <v>0.5</v>
      </c>
      <c r="L20" s="90">
        <v>0.5</v>
      </c>
      <c r="M20" s="90">
        <v>0.5</v>
      </c>
      <c r="N20" s="90">
        <v>0.5</v>
      </c>
      <c r="O20" s="90">
        <v>0.5</v>
      </c>
      <c r="P20" s="90">
        <v>0.5</v>
      </c>
      <c r="Q20" s="90">
        <v>0.5</v>
      </c>
      <c r="R20" s="90">
        <v>0.5</v>
      </c>
      <c r="S20" s="90">
        <v>0.5</v>
      </c>
      <c r="T20" s="90">
        <v>0.5</v>
      </c>
      <c r="U20" s="90">
        <v>0.5</v>
      </c>
      <c r="V20" s="95">
        <v>0</v>
      </c>
      <c r="W20" s="95">
        <v>0</v>
      </c>
      <c r="X20" s="90">
        <v>0.5</v>
      </c>
      <c r="Y20" s="90">
        <v>0.5</v>
      </c>
      <c r="Z20" s="90">
        <v>0.5</v>
      </c>
      <c r="AA20" s="90">
        <v>0.5</v>
      </c>
      <c r="AB20" s="90">
        <v>0.5</v>
      </c>
      <c r="AC20" s="90">
        <v>0.5</v>
      </c>
      <c r="AD20" s="90">
        <v>0.5</v>
      </c>
      <c r="AE20" s="90">
        <v>1</v>
      </c>
      <c r="AF20" s="90">
        <v>1</v>
      </c>
      <c r="AG20" s="90">
        <v>1</v>
      </c>
      <c r="AH20" s="90">
        <v>1</v>
      </c>
      <c r="AI20" s="90">
        <v>1</v>
      </c>
      <c r="AJ20" s="90">
        <v>1</v>
      </c>
      <c r="AK20" s="90">
        <v>1</v>
      </c>
      <c r="AL20" s="90">
        <v>1</v>
      </c>
      <c r="AM20" s="90">
        <v>1</v>
      </c>
      <c r="AN20" s="90">
        <v>1</v>
      </c>
      <c r="AO20" s="90">
        <v>1</v>
      </c>
      <c r="AP20" s="90">
        <v>1</v>
      </c>
      <c r="AQ20" s="90">
        <v>1</v>
      </c>
      <c r="AR20" s="90">
        <v>1</v>
      </c>
      <c r="AS20" s="90">
        <v>1</v>
      </c>
      <c r="AT20" s="95"/>
      <c r="AU20" s="95"/>
      <c r="AV20" s="95">
        <v>0</v>
      </c>
      <c r="AW20" s="98"/>
      <c r="AX20" s="98"/>
      <c r="AY20" s="98"/>
      <c r="AZ20" s="98"/>
      <c r="BA20" s="98"/>
      <c r="BB20" s="98"/>
      <c r="BC20" s="98"/>
      <c r="BD20" s="98"/>
      <c r="BE20" s="66"/>
      <c r="BF20" s="25">
        <f t="shared" si="2"/>
        <v>27</v>
      </c>
      <c r="BG20" s="1"/>
    </row>
    <row r="21" spans="1:59" s="12" customFormat="1" ht="9.75" customHeight="1">
      <c r="A21" s="714"/>
      <c r="B21" s="738" t="s">
        <v>53</v>
      </c>
      <c r="C21" s="757" t="s">
        <v>34</v>
      </c>
      <c r="D21" s="66" t="s">
        <v>116</v>
      </c>
      <c r="E21" s="90">
        <v>3</v>
      </c>
      <c r="F21" s="90">
        <v>3</v>
      </c>
      <c r="G21" s="90">
        <v>3</v>
      </c>
      <c r="H21" s="90">
        <v>3</v>
      </c>
      <c r="I21" s="90">
        <v>3</v>
      </c>
      <c r="J21" s="90">
        <v>3</v>
      </c>
      <c r="K21" s="90">
        <v>3</v>
      </c>
      <c r="L21" s="90">
        <v>3</v>
      </c>
      <c r="M21" s="90">
        <v>3</v>
      </c>
      <c r="N21" s="90">
        <v>3</v>
      </c>
      <c r="O21" s="90">
        <v>3</v>
      </c>
      <c r="P21" s="90">
        <v>3</v>
      </c>
      <c r="Q21" s="90">
        <v>3</v>
      </c>
      <c r="R21" s="90">
        <v>3</v>
      </c>
      <c r="S21" s="90">
        <v>3</v>
      </c>
      <c r="T21" s="90">
        <v>3</v>
      </c>
      <c r="U21" s="90">
        <v>3</v>
      </c>
      <c r="V21" s="95">
        <v>0</v>
      </c>
      <c r="W21" s="95">
        <v>0</v>
      </c>
      <c r="X21" s="91">
        <v>3</v>
      </c>
      <c r="Y21" s="91">
        <v>3</v>
      </c>
      <c r="Z21" s="91">
        <v>3</v>
      </c>
      <c r="AA21" s="91">
        <v>3</v>
      </c>
      <c r="AB21" s="91">
        <v>3</v>
      </c>
      <c r="AC21" s="91">
        <v>3</v>
      </c>
      <c r="AD21" s="91">
        <v>3</v>
      </c>
      <c r="AE21" s="91">
        <v>3</v>
      </c>
      <c r="AF21" s="91">
        <v>3</v>
      </c>
      <c r="AG21" s="91">
        <v>3</v>
      </c>
      <c r="AH21" s="91">
        <v>3</v>
      </c>
      <c r="AI21" s="91">
        <v>3</v>
      </c>
      <c r="AJ21" s="91">
        <v>3</v>
      </c>
      <c r="AK21" s="91">
        <v>3</v>
      </c>
      <c r="AL21" s="91">
        <v>3</v>
      </c>
      <c r="AM21" s="91">
        <v>3</v>
      </c>
      <c r="AN21" s="91">
        <v>3</v>
      </c>
      <c r="AO21" s="91">
        <v>3</v>
      </c>
      <c r="AP21" s="91">
        <v>3</v>
      </c>
      <c r="AQ21" s="91">
        <v>3</v>
      </c>
      <c r="AR21" s="91">
        <v>3</v>
      </c>
      <c r="AS21" s="91">
        <v>3</v>
      </c>
      <c r="AT21" s="95"/>
      <c r="AU21" s="95"/>
      <c r="AV21" s="95">
        <v>0</v>
      </c>
      <c r="AW21" s="98"/>
      <c r="AX21" s="98"/>
      <c r="AY21" s="98"/>
      <c r="AZ21" s="98"/>
      <c r="BA21" s="98"/>
      <c r="BB21" s="98"/>
      <c r="BC21" s="98"/>
      <c r="BD21" s="98"/>
      <c r="BE21" s="66"/>
      <c r="BF21" s="25">
        <f t="shared" si="2"/>
        <v>117</v>
      </c>
      <c r="BG21" s="1"/>
    </row>
    <row r="22" spans="1:59" s="12" customFormat="1" ht="9.75" customHeight="1">
      <c r="A22" s="714"/>
      <c r="B22" s="739"/>
      <c r="C22" s="732"/>
      <c r="D22" s="66" t="s">
        <v>117</v>
      </c>
      <c r="E22" s="90">
        <v>2</v>
      </c>
      <c r="F22" s="90">
        <v>2</v>
      </c>
      <c r="G22" s="90">
        <v>2</v>
      </c>
      <c r="H22" s="90">
        <v>2</v>
      </c>
      <c r="I22" s="90">
        <v>2</v>
      </c>
      <c r="J22" s="90">
        <v>2</v>
      </c>
      <c r="K22" s="90">
        <v>2</v>
      </c>
      <c r="L22" s="90">
        <v>2</v>
      </c>
      <c r="M22" s="90">
        <v>2</v>
      </c>
      <c r="N22" s="90">
        <v>2</v>
      </c>
      <c r="O22" s="90">
        <v>2</v>
      </c>
      <c r="P22" s="90">
        <v>2</v>
      </c>
      <c r="Q22" s="90">
        <v>2</v>
      </c>
      <c r="R22" s="90">
        <v>2</v>
      </c>
      <c r="S22" s="90">
        <v>2</v>
      </c>
      <c r="T22" s="90">
        <v>2</v>
      </c>
      <c r="U22" s="90">
        <v>2</v>
      </c>
      <c r="V22" s="96">
        <v>0</v>
      </c>
      <c r="W22" s="96">
        <v>0</v>
      </c>
      <c r="X22" s="90">
        <v>2</v>
      </c>
      <c r="Y22" s="90">
        <v>2</v>
      </c>
      <c r="Z22" s="90">
        <v>2</v>
      </c>
      <c r="AA22" s="90">
        <v>2</v>
      </c>
      <c r="AB22" s="90">
        <v>2</v>
      </c>
      <c r="AC22" s="90">
        <v>2</v>
      </c>
      <c r="AD22" s="90">
        <v>2</v>
      </c>
      <c r="AE22" s="90">
        <v>2</v>
      </c>
      <c r="AF22" s="90">
        <v>2</v>
      </c>
      <c r="AG22" s="90">
        <v>2</v>
      </c>
      <c r="AH22" s="90">
        <v>2</v>
      </c>
      <c r="AI22" s="90">
        <v>2</v>
      </c>
      <c r="AJ22" s="90">
        <v>2</v>
      </c>
      <c r="AK22" s="90">
        <v>2</v>
      </c>
      <c r="AL22" s="90">
        <v>2</v>
      </c>
      <c r="AM22" s="90">
        <v>2</v>
      </c>
      <c r="AN22" s="90">
        <v>2</v>
      </c>
      <c r="AO22" s="90">
        <v>2</v>
      </c>
      <c r="AP22" s="90">
        <v>2</v>
      </c>
      <c r="AQ22" s="90">
        <v>2</v>
      </c>
      <c r="AR22" s="90">
        <v>2</v>
      </c>
      <c r="AS22" s="90">
        <v>2</v>
      </c>
      <c r="AT22" s="95"/>
      <c r="AU22" s="95"/>
      <c r="AV22" s="95">
        <v>0</v>
      </c>
      <c r="AW22" s="98"/>
      <c r="AX22" s="98"/>
      <c r="AY22" s="98"/>
      <c r="AZ22" s="98"/>
      <c r="BA22" s="98"/>
      <c r="BB22" s="98"/>
      <c r="BC22" s="98"/>
      <c r="BD22" s="98"/>
      <c r="BE22" s="66"/>
      <c r="BF22" s="25">
        <f t="shared" si="2"/>
        <v>78</v>
      </c>
      <c r="BG22" s="1"/>
    </row>
    <row r="23" spans="1:58" ht="19.5" customHeight="1">
      <c r="A23" s="714"/>
      <c r="B23" s="731" t="s">
        <v>54</v>
      </c>
      <c r="C23" s="759" t="s">
        <v>163</v>
      </c>
      <c r="D23" s="19" t="s">
        <v>116</v>
      </c>
      <c r="E23" s="92">
        <f>E25+E27</f>
        <v>11</v>
      </c>
      <c r="F23" s="92">
        <f aca="true" t="shared" si="3" ref="F23:BE23">F25+F27</f>
        <v>11</v>
      </c>
      <c r="G23" s="92">
        <f t="shared" si="3"/>
        <v>11</v>
      </c>
      <c r="H23" s="92">
        <f t="shared" si="3"/>
        <v>11</v>
      </c>
      <c r="I23" s="92">
        <f t="shared" si="3"/>
        <v>11</v>
      </c>
      <c r="J23" s="92">
        <f t="shared" si="3"/>
        <v>11</v>
      </c>
      <c r="K23" s="92">
        <f t="shared" si="3"/>
        <v>11</v>
      </c>
      <c r="L23" s="92">
        <f t="shared" si="3"/>
        <v>11</v>
      </c>
      <c r="M23" s="92">
        <f t="shared" si="3"/>
        <v>11</v>
      </c>
      <c r="N23" s="92">
        <f t="shared" si="3"/>
        <v>11</v>
      </c>
      <c r="O23" s="92">
        <f t="shared" si="3"/>
        <v>11</v>
      </c>
      <c r="P23" s="92">
        <f t="shared" si="3"/>
        <v>11</v>
      </c>
      <c r="Q23" s="92">
        <f t="shared" si="3"/>
        <v>11</v>
      </c>
      <c r="R23" s="92">
        <f t="shared" si="3"/>
        <v>11</v>
      </c>
      <c r="S23" s="92">
        <f t="shared" si="3"/>
        <v>11</v>
      </c>
      <c r="T23" s="92">
        <f t="shared" si="3"/>
        <v>11</v>
      </c>
      <c r="U23" s="92">
        <f t="shared" si="3"/>
        <v>11</v>
      </c>
      <c r="V23" s="92">
        <f t="shared" si="3"/>
        <v>0</v>
      </c>
      <c r="W23" s="92">
        <f t="shared" si="3"/>
        <v>0</v>
      </c>
      <c r="X23" s="92">
        <f t="shared" si="3"/>
        <v>13</v>
      </c>
      <c r="Y23" s="92">
        <f t="shared" si="3"/>
        <v>13</v>
      </c>
      <c r="Z23" s="92">
        <f t="shared" si="3"/>
        <v>13</v>
      </c>
      <c r="AA23" s="92">
        <f t="shared" si="3"/>
        <v>13</v>
      </c>
      <c r="AB23" s="92">
        <f t="shared" si="3"/>
        <v>13</v>
      </c>
      <c r="AC23" s="92">
        <f t="shared" si="3"/>
        <v>13</v>
      </c>
      <c r="AD23" s="92">
        <f t="shared" si="3"/>
        <v>13</v>
      </c>
      <c r="AE23" s="92">
        <f t="shared" si="3"/>
        <v>13</v>
      </c>
      <c r="AF23" s="92">
        <f t="shared" si="3"/>
        <v>12</v>
      </c>
      <c r="AG23" s="92">
        <f t="shared" si="3"/>
        <v>12</v>
      </c>
      <c r="AH23" s="92">
        <f t="shared" si="3"/>
        <v>12</v>
      </c>
      <c r="AI23" s="92">
        <f t="shared" si="3"/>
        <v>12</v>
      </c>
      <c r="AJ23" s="92">
        <f t="shared" si="3"/>
        <v>12</v>
      </c>
      <c r="AK23" s="92">
        <f t="shared" si="3"/>
        <v>12</v>
      </c>
      <c r="AL23" s="92">
        <f t="shared" si="3"/>
        <v>12</v>
      </c>
      <c r="AM23" s="92">
        <f t="shared" si="3"/>
        <v>12</v>
      </c>
      <c r="AN23" s="92">
        <f t="shared" si="3"/>
        <v>12</v>
      </c>
      <c r="AO23" s="92">
        <f t="shared" si="3"/>
        <v>12</v>
      </c>
      <c r="AP23" s="92">
        <f t="shared" si="3"/>
        <v>12</v>
      </c>
      <c r="AQ23" s="92">
        <f t="shared" si="3"/>
        <v>12</v>
      </c>
      <c r="AR23" s="92">
        <f t="shared" si="3"/>
        <v>12</v>
      </c>
      <c r="AS23" s="92">
        <f t="shared" si="3"/>
        <v>12</v>
      </c>
      <c r="AT23" s="92">
        <f t="shared" si="3"/>
        <v>0</v>
      </c>
      <c r="AU23" s="92">
        <f t="shared" si="3"/>
        <v>0</v>
      </c>
      <c r="AV23" s="92">
        <f t="shared" si="3"/>
        <v>0</v>
      </c>
      <c r="AW23" s="92">
        <f t="shared" si="3"/>
        <v>0</v>
      </c>
      <c r="AX23" s="92">
        <f t="shared" si="3"/>
        <v>0</v>
      </c>
      <c r="AY23" s="92">
        <f t="shared" si="3"/>
        <v>0</v>
      </c>
      <c r="AZ23" s="92">
        <f t="shared" si="3"/>
        <v>0</v>
      </c>
      <c r="BA23" s="92">
        <f t="shared" si="3"/>
        <v>0</v>
      </c>
      <c r="BB23" s="92">
        <f t="shared" si="3"/>
        <v>0</v>
      </c>
      <c r="BC23" s="92">
        <f t="shared" si="3"/>
        <v>0</v>
      </c>
      <c r="BD23" s="92">
        <f t="shared" si="3"/>
        <v>0</v>
      </c>
      <c r="BE23" s="92">
        <f t="shared" si="3"/>
        <v>0</v>
      </c>
      <c r="BF23" s="20">
        <f t="shared" si="2"/>
        <v>459</v>
      </c>
    </row>
    <row r="24" spans="1:58" ht="16.5">
      <c r="A24" s="714"/>
      <c r="B24" s="731"/>
      <c r="C24" s="719"/>
      <c r="D24" s="19" t="s">
        <v>117</v>
      </c>
      <c r="E24" s="92">
        <f>E26+E28</f>
        <v>5</v>
      </c>
      <c r="F24" s="92">
        <f aca="true" t="shared" si="4" ref="F24:BE24">F26+F28</f>
        <v>5</v>
      </c>
      <c r="G24" s="92">
        <f t="shared" si="4"/>
        <v>5</v>
      </c>
      <c r="H24" s="92">
        <f t="shared" si="4"/>
        <v>5</v>
      </c>
      <c r="I24" s="92">
        <f t="shared" si="4"/>
        <v>5</v>
      </c>
      <c r="J24" s="92">
        <f t="shared" si="4"/>
        <v>4</v>
      </c>
      <c r="K24" s="92">
        <f t="shared" si="4"/>
        <v>4</v>
      </c>
      <c r="L24" s="92">
        <f t="shared" si="4"/>
        <v>4</v>
      </c>
      <c r="M24" s="92">
        <f t="shared" si="4"/>
        <v>4</v>
      </c>
      <c r="N24" s="92">
        <f t="shared" si="4"/>
        <v>4</v>
      </c>
      <c r="O24" s="92">
        <f t="shared" si="4"/>
        <v>4</v>
      </c>
      <c r="P24" s="92">
        <f t="shared" si="4"/>
        <v>4</v>
      </c>
      <c r="Q24" s="92">
        <f t="shared" si="4"/>
        <v>4</v>
      </c>
      <c r="R24" s="92">
        <f t="shared" si="4"/>
        <v>4</v>
      </c>
      <c r="S24" s="92">
        <f t="shared" si="4"/>
        <v>4</v>
      </c>
      <c r="T24" s="92">
        <f t="shared" si="4"/>
        <v>4</v>
      </c>
      <c r="U24" s="92">
        <f t="shared" si="4"/>
        <v>4</v>
      </c>
      <c r="V24" s="92">
        <f t="shared" si="4"/>
        <v>0</v>
      </c>
      <c r="W24" s="92">
        <f t="shared" si="4"/>
        <v>0</v>
      </c>
      <c r="X24" s="92">
        <f t="shared" si="4"/>
        <v>5</v>
      </c>
      <c r="Y24" s="92">
        <f t="shared" si="4"/>
        <v>5</v>
      </c>
      <c r="Z24" s="92">
        <f t="shared" si="4"/>
        <v>5</v>
      </c>
      <c r="AA24" s="92">
        <f t="shared" si="4"/>
        <v>5</v>
      </c>
      <c r="AB24" s="92">
        <f t="shared" si="4"/>
        <v>5</v>
      </c>
      <c r="AC24" s="92">
        <f t="shared" si="4"/>
        <v>5</v>
      </c>
      <c r="AD24" s="92">
        <f t="shared" si="4"/>
        <v>5</v>
      </c>
      <c r="AE24" s="92">
        <f t="shared" si="4"/>
        <v>5</v>
      </c>
      <c r="AF24" s="92">
        <f t="shared" si="4"/>
        <v>4</v>
      </c>
      <c r="AG24" s="92">
        <f t="shared" si="4"/>
        <v>4</v>
      </c>
      <c r="AH24" s="92">
        <f t="shared" si="4"/>
        <v>4</v>
      </c>
      <c r="AI24" s="92">
        <f t="shared" si="4"/>
        <v>4</v>
      </c>
      <c r="AJ24" s="92">
        <f t="shared" si="4"/>
        <v>4</v>
      </c>
      <c r="AK24" s="92">
        <f t="shared" si="4"/>
        <v>5</v>
      </c>
      <c r="AL24" s="92">
        <f t="shared" si="4"/>
        <v>4</v>
      </c>
      <c r="AM24" s="92">
        <f t="shared" si="4"/>
        <v>4</v>
      </c>
      <c r="AN24" s="92">
        <f t="shared" si="4"/>
        <v>4</v>
      </c>
      <c r="AO24" s="92">
        <f t="shared" si="4"/>
        <v>4</v>
      </c>
      <c r="AP24" s="92">
        <f t="shared" si="4"/>
        <v>4</v>
      </c>
      <c r="AQ24" s="92">
        <f t="shared" si="4"/>
        <v>4</v>
      </c>
      <c r="AR24" s="92">
        <f t="shared" si="4"/>
        <v>4</v>
      </c>
      <c r="AS24" s="92">
        <f t="shared" si="4"/>
        <v>4</v>
      </c>
      <c r="AT24" s="92">
        <f t="shared" si="4"/>
        <v>0</v>
      </c>
      <c r="AU24" s="92">
        <f t="shared" si="4"/>
        <v>0</v>
      </c>
      <c r="AV24" s="92">
        <f t="shared" si="4"/>
        <v>0</v>
      </c>
      <c r="AW24" s="92">
        <f t="shared" si="4"/>
        <v>0</v>
      </c>
      <c r="AX24" s="92">
        <f t="shared" si="4"/>
        <v>0</v>
      </c>
      <c r="AY24" s="92">
        <f t="shared" si="4"/>
        <v>0</v>
      </c>
      <c r="AZ24" s="92">
        <f t="shared" si="4"/>
        <v>0</v>
      </c>
      <c r="BA24" s="92">
        <f t="shared" si="4"/>
        <v>0</v>
      </c>
      <c r="BB24" s="92">
        <f t="shared" si="4"/>
        <v>0</v>
      </c>
      <c r="BC24" s="92">
        <f t="shared" si="4"/>
        <v>0</v>
      </c>
      <c r="BD24" s="92">
        <f t="shared" si="4"/>
        <v>0</v>
      </c>
      <c r="BE24" s="92">
        <f t="shared" si="4"/>
        <v>0</v>
      </c>
      <c r="BF24" s="20">
        <f t="shared" si="2"/>
        <v>170</v>
      </c>
    </row>
    <row r="25" spans="1:58" ht="9.75" customHeight="1">
      <c r="A25" s="714"/>
      <c r="B25" s="729" t="s">
        <v>158</v>
      </c>
      <c r="C25" s="730" t="s">
        <v>36</v>
      </c>
      <c r="D25" s="60" t="s">
        <v>116</v>
      </c>
      <c r="E25" s="90">
        <v>7</v>
      </c>
      <c r="F25" s="90">
        <v>7</v>
      </c>
      <c r="G25" s="90">
        <v>7</v>
      </c>
      <c r="H25" s="90">
        <v>7</v>
      </c>
      <c r="I25" s="90">
        <v>7</v>
      </c>
      <c r="J25" s="90">
        <v>7</v>
      </c>
      <c r="K25" s="90">
        <v>7</v>
      </c>
      <c r="L25" s="90">
        <v>7</v>
      </c>
      <c r="M25" s="90">
        <v>7</v>
      </c>
      <c r="N25" s="90">
        <v>7</v>
      </c>
      <c r="O25" s="90">
        <v>7</v>
      </c>
      <c r="P25" s="90">
        <v>7</v>
      </c>
      <c r="Q25" s="90">
        <v>7</v>
      </c>
      <c r="R25" s="90">
        <v>7</v>
      </c>
      <c r="S25" s="90">
        <v>7</v>
      </c>
      <c r="T25" s="90">
        <v>7</v>
      </c>
      <c r="U25" s="90">
        <v>7</v>
      </c>
      <c r="V25" s="95">
        <v>0</v>
      </c>
      <c r="W25" s="95">
        <v>0</v>
      </c>
      <c r="X25" s="93">
        <v>8</v>
      </c>
      <c r="Y25" s="93">
        <v>8</v>
      </c>
      <c r="Z25" s="93">
        <v>8</v>
      </c>
      <c r="AA25" s="93">
        <v>8</v>
      </c>
      <c r="AB25" s="93">
        <v>8</v>
      </c>
      <c r="AC25" s="93">
        <v>8</v>
      </c>
      <c r="AD25" s="93">
        <v>8</v>
      </c>
      <c r="AE25" s="93">
        <v>8</v>
      </c>
      <c r="AF25" s="93">
        <v>7</v>
      </c>
      <c r="AG25" s="93">
        <v>7</v>
      </c>
      <c r="AH25" s="93">
        <v>7</v>
      </c>
      <c r="AI25" s="93">
        <v>7</v>
      </c>
      <c r="AJ25" s="93">
        <v>7</v>
      </c>
      <c r="AK25" s="93">
        <v>8</v>
      </c>
      <c r="AL25" s="93">
        <v>8</v>
      </c>
      <c r="AM25" s="93">
        <v>8</v>
      </c>
      <c r="AN25" s="93">
        <v>8</v>
      </c>
      <c r="AO25" s="93">
        <v>8</v>
      </c>
      <c r="AP25" s="93">
        <v>8</v>
      </c>
      <c r="AQ25" s="93">
        <v>8</v>
      </c>
      <c r="AR25" s="93">
        <v>8</v>
      </c>
      <c r="AS25" s="93">
        <v>8</v>
      </c>
      <c r="AT25" s="95"/>
      <c r="AU25" s="95"/>
      <c r="AV25" s="95">
        <v>0</v>
      </c>
      <c r="AW25" s="95"/>
      <c r="AX25" s="95"/>
      <c r="AY25" s="95"/>
      <c r="AZ25" s="95"/>
      <c r="BA25" s="95"/>
      <c r="BB25" s="95"/>
      <c r="BC25" s="95"/>
      <c r="BD25" s="95"/>
      <c r="BE25" s="60"/>
      <c r="BF25" s="25">
        <f t="shared" si="2"/>
        <v>290</v>
      </c>
    </row>
    <row r="26" spans="1:58" ht="9.75" customHeight="1">
      <c r="A26" s="714"/>
      <c r="B26" s="729"/>
      <c r="C26" s="730"/>
      <c r="D26" s="60" t="s">
        <v>117</v>
      </c>
      <c r="E26" s="90">
        <v>3</v>
      </c>
      <c r="F26" s="90">
        <v>3</v>
      </c>
      <c r="G26" s="90">
        <v>3</v>
      </c>
      <c r="H26" s="90">
        <v>3</v>
      </c>
      <c r="I26" s="90">
        <v>3</v>
      </c>
      <c r="J26" s="90">
        <v>2</v>
      </c>
      <c r="K26" s="90">
        <v>2</v>
      </c>
      <c r="L26" s="90">
        <v>2</v>
      </c>
      <c r="M26" s="90">
        <v>2</v>
      </c>
      <c r="N26" s="90">
        <v>2</v>
      </c>
      <c r="O26" s="90">
        <v>2</v>
      </c>
      <c r="P26" s="90">
        <v>2</v>
      </c>
      <c r="Q26" s="90">
        <v>2</v>
      </c>
      <c r="R26" s="90">
        <v>2</v>
      </c>
      <c r="S26" s="90">
        <v>2</v>
      </c>
      <c r="T26" s="90">
        <v>2</v>
      </c>
      <c r="U26" s="90">
        <v>2</v>
      </c>
      <c r="V26" s="95">
        <v>0</v>
      </c>
      <c r="W26" s="95">
        <v>0</v>
      </c>
      <c r="X26" s="91">
        <v>3</v>
      </c>
      <c r="Y26" s="91">
        <v>3</v>
      </c>
      <c r="Z26" s="91">
        <v>3</v>
      </c>
      <c r="AA26" s="91">
        <v>3</v>
      </c>
      <c r="AB26" s="91">
        <v>3</v>
      </c>
      <c r="AC26" s="91">
        <v>3</v>
      </c>
      <c r="AD26" s="91">
        <v>3</v>
      </c>
      <c r="AE26" s="91">
        <v>3</v>
      </c>
      <c r="AF26" s="91">
        <v>2</v>
      </c>
      <c r="AG26" s="91">
        <v>2</v>
      </c>
      <c r="AH26" s="91">
        <v>2</v>
      </c>
      <c r="AI26" s="91">
        <v>2</v>
      </c>
      <c r="AJ26" s="91">
        <v>2</v>
      </c>
      <c r="AK26" s="91">
        <v>3</v>
      </c>
      <c r="AL26" s="91">
        <v>3</v>
      </c>
      <c r="AM26" s="91">
        <v>3</v>
      </c>
      <c r="AN26" s="91">
        <v>3</v>
      </c>
      <c r="AO26" s="91">
        <v>3</v>
      </c>
      <c r="AP26" s="91">
        <v>3</v>
      </c>
      <c r="AQ26" s="91">
        <v>3</v>
      </c>
      <c r="AR26" s="91">
        <v>3</v>
      </c>
      <c r="AS26" s="91">
        <v>3</v>
      </c>
      <c r="AT26" s="95"/>
      <c r="AU26" s="95"/>
      <c r="AV26" s="95">
        <v>0</v>
      </c>
      <c r="AW26" s="95"/>
      <c r="AX26" s="95"/>
      <c r="AY26" s="95"/>
      <c r="AZ26" s="95"/>
      <c r="BA26" s="95"/>
      <c r="BB26" s="95"/>
      <c r="BC26" s="95"/>
      <c r="BD26" s="95"/>
      <c r="BE26" s="60"/>
      <c r="BF26" s="25">
        <f t="shared" si="2"/>
        <v>100</v>
      </c>
    </row>
    <row r="27" spans="1:58" ht="12" customHeight="1">
      <c r="A27" s="714"/>
      <c r="B27" s="729" t="s">
        <v>160</v>
      </c>
      <c r="C27" s="730" t="s">
        <v>38</v>
      </c>
      <c r="D27" s="60" t="s">
        <v>116</v>
      </c>
      <c r="E27" s="90">
        <v>4</v>
      </c>
      <c r="F27" s="90">
        <v>4</v>
      </c>
      <c r="G27" s="90">
        <v>4</v>
      </c>
      <c r="H27" s="90">
        <v>4</v>
      </c>
      <c r="I27" s="90">
        <v>4</v>
      </c>
      <c r="J27" s="90">
        <v>4</v>
      </c>
      <c r="K27" s="90">
        <v>4</v>
      </c>
      <c r="L27" s="90">
        <v>4</v>
      </c>
      <c r="M27" s="90">
        <v>4</v>
      </c>
      <c r="N27" s="90">
        <v>4</v>
      </c>
      <c r="O27" s="90">
        <v>4</v>
      </c>
      <c r="P27" s="90">
        <v>4</v>
      </c>
      <c r="Q27" s="90">
        <v>4</v>
      </c>
      <c r="R27" s="90">
        <v>4</v>
      </c>
      <c r="S27" s="90">
        <v>4</v>
      </c>
      <c r="T27" s="90">
        <v>4</v>
      </c>
      <c r="U27" s="90">
        <v>4</v>
      </c>
      <c r="V27" s="95">
        <v>0</v>
      </c>
      <c r="W27" s="95">
        <v>0</v>
      </c>
      <c r="X27" s="91">
        <v>5</v>
      </c>
      <c r="Y27" s="91">
        <v>5</v>
      </c>
      <c r="Z27" s="91">
        <v>5</v>
      </c>
      <c r="AA27" s="91">
        <v>5</v>
      </c>
      <c r="AB27" s="91">
        <v>5</v>
      </c>
      <c r="AC27" s="91">
        <v>5</v>
      </c>
      <c r="AD27" s="91">
        <v>5</v>
      </c>
      <c r="AE27" s="91">
        <v>5</v>
      </c>
      <c r="AF27" s="91">
        <v>5</v>
      </c>
      <c r="AG27" s="91">
        <v>5</v>
      </c>
      <c r="AH27" s="91">
        <v>5</v>
      </c>
      <c r="AI27" s="91">
        <v>5</v>
      </c>
      <c r="AJ27" s="91">
        <v>5</v>
      </c>
      <c r="AK27" s="91">
        <v>4</v>
      </c>
      <c r="AL27" s="91">
        <v>4</v>
      </c>
      <c r="AM27" s="91">
        <v>4</v>
      </c>
      <c r="AN27" s="91">
        <v>4</v>
      </c>
      <c r="AO27" s="91">
        <v>4</v>
      </c>
      <c r="AP27" s="91">
        <v>4</v>
      </c>
      <c r="AQ27" s="91">
        <v>4</v>
      </c>
      <c r="AR27" s="91">
        <v>4</v>
      </c>
      <c r="AS27" s="91">
        <v>4</v>
      </c>
      <c r="AT27" s="95"/>
      <c r="AU27" s="95"/>
      <c r="AV27" s="95">
        <v>0</v>
      </c>
      <c r="AW27" s="95"/>
      <c r="AX27" s="95"/>
      <c r="AY27" s="95"/>
      <c r="AZ27" s="95"/>
      <c r="BA27" s="95"/>
      <c r="BB27" s="95"/>
      <c r="BC27" s="95"/>
      <c r="BD27" s="95"/>
      <c r="BE27" s="60"/>
      <c r="BF27" s="25">
        <f aca="true" t="shared" si="5" ref="BF27:BF36">SUM(E27:BE27)</f>
        <v>169</v>
      </c>
    </row>
    <row r="28" spans="1:58" ht="12" customHeight="1">
      <c r="A28" s="714"/>
      <c r="B28" s="729"/>
      <c r="C28" s="730"/>
      <c r="D28" s="60" t="s">
        <v>117</v>
      </c>
      <c r="E28" s="90">
        <v>2</v>
      </c>
      <c r="F28" s="90">
        <v>2</v>
      </c>
      <c r="G28" s="90">
        <v>2</v>
      </c>
      <c r="H28" s="90">
        <v>2</v>
      </c>
      <c r="I28" s="90">
        <v>2</v>
      </c>
      <c r="J28" s="90">
        <v>2</v>
      </c>
      <c r="K28" s="90">
        <v>2</v>
      </c>
      <c r="L28" s="90">
        <v>2</v>
      </c>
      <c r="M28" s="90">
        <v>2</v>
      </c>
      <c r="N28" s="90">
        <v>2</v>
      </c>
      <c r="O28" s="90">
        <v>2</v>
      </c>
      <c r="P28" s="90">
        <v>2</v>
      </c>
      <c r="Q28" s="90">
        <v>2</v>
      </c>
      <c r="R28" s="90">
        <v>2</v>
      </c>
      <c r="S28" s="90">
        <v>2</v>
      </c>
      <c r="T28" s="90">
        <v>2</v>
      </c>
      <c r="U28" s="90">
        <v>2</v>
      </c>
      <c r="V28" s="95">
        <v>0</v>
      </c>
      <c r="W28" s="95">
        <v>0</v>
      </c>
      <c r="X28" s="91">
        <v>2</v>
      </c>
      <c r="Y28" s="91">
        <v>2</v>
      </c>
      <c r="Z28" s="91">
        <v>2</v>
      </c>
      <c r="AA28" s="91">
        <v>2</v>
      </c>
      <c r="AB28" s="91">
        <v>2</v>
      </c>
      <c r="AC28" s="91">
        <v>2</v>
      </c>
      <c r="AD28" s="91">
        <v>2</v>
      </c>
      <c r="AE28" s="91">
        <v>2</v>
      </c>
      <c r="AF28" s="91">
        <v>2</v>
      </c>
      <c r="AG28" s="91">
        <v>2</v>
      </c>
      <c r="AH28" s="91">
        <v>2</v>
      </c>
      <c r="AI28" s="91">
        <v>2</v>
      </c>
      <c r="AJ28" s="91">
        <v>2</v>
      </c>
      <c r="AK28" s="91">
        <v>2</v>
      </c>
      <c r="AL28" s="91">
        <v>1</v>
      </c>
      <c r="AM28" s="91">
        <v>1</v>
      </c>
      <c r="AN28" s="91">
        <v>1</v>
      </c>
      <c r="AO28" s="91">
        <v>1</v>
      </c>
      <c r="AP28" s="91">
        <v>1</v>
      </c>
      <c r="AQ28" s="91">
        <v>1</v>
      </c>
      <c r="AR28" s="91">
        <v>1</v>
      </c>
      <c r="AS28" s="91">
        <v>1</v>
      </c>
      <c r="AT28" s="95"/>
      <c r="AU28" s="95"/>
      <c r="AV28" s="95">
        <v>0</v>
      </c>
      <c r="AW28" s="95"/>
      <c r="AX28" s="95"/>
      <c r="AY28" s="95"/>
      <c r="AZ28" s="95"/>
      <c r="BA28" s="95"/>
      <c r="BB28" s="95"/>
      <c r="BC28" s="95"/>
      <c r="BD28" s="95"/>
      <c r="BE28" s="60"/>
      <c r="BF28" s="25">
        <f t="shared" si="5"/>
        <v>70</v>
      </c>
    </row>
    <row r="29" spans="1:58" ht="16.5">
      <c r="A29" s="714"/>
      <c r="B29" s="731" t="s">
        <v>40</v>
      </c>
      <c r="C29" s="759" t="s">
        <v>121</v>
      </c>
      <c r="D29" s="19" t="s">
        <v>116</v>
      </c>
      <c r="E29" s="92">
        <f>E31+E37</f>
        <v>4</v>
      </c>
      <c r="F29" s="92">
        <f aca="true" t="shared" si="6" ref="F29:BE29">F31+F37</f>
        <v>4</v>
      </c>
      <c r="G29" s="92">
        <f t="shared" si="6"/>
        <v>6</v>
      </c>
      <c r="H29" s="92">
        <f t="shared" si="6"/>
        <v>4</v>
      </c>
      <c r="I29" s="92">
        <f t="shared" si="6"/>
        <v>4</v>
      </c>
      <c r="J29" s="92">
        <f t="shared" si="6"/>
        <v>4</v>
      </c>
      <c r="K29" s="92">
        <f t="shared" si="6"/>
        <v>4</v>
      </c>
      <c r="L29" s="92">
        <f t="shared" si="6"/>
        <v>4</v>
      </c>
      <c r="M29" s="92">
        <f t="shared" si="6"/>
        <v>6</v>
      </c>
      <c r="N29" s="92">
        <f t="shared" si="6"/>
        <v>4</v>
      </c>
      <c r="O29" s="92">
        <f t="shared" si="6"/>
        <v>4</v>
      </c>
      <c r="P29" s="92">
        <f t="shared" si="6"/>
        <v>5</v>
      </c>
      <c r="Q29" s="92">
        <f t="shared" si="6"/>
        <v>5</v>
      </c>
      <c r="R29" s="92">
        <f t="shared" si="6"/>
        <v>5</v>
      </c>
      <c r="S29" s="92">
        <f t="shared" si="6"/>
        <v>5</v>
      </c>
      <c r="T29" s="92">
        <f t="shared" si="6"/>
        <v>4</v>
      </c>
      <c r="U29" s="92">
        <f t="shared" si="6"/>
        <v>0</v>
      </c>
      <c r="V29" s="92">
        <f t="shared" si="6"/>
        <v>0</v>
      </c>
      <c r="W29" s="92">
        <f t="shared" si="6"/>
        <v>0</v>
      </c>
      <c r="X29" s="92">
        <f t="shared" si="6"/>
        <v>18</v>
      </c>
      <c r="Y29" s="92">
        <f t="shared" si="6"/>
        <v>16</v>
      </c>
      <c r="Z29" s="92">
        <f t="shared" si="6"/>
        <v>18</v>
      </c>
      <c r="AA29" s="92">
        <f t="shared" si="6"/>
        <v>0</v>
      </c>
      <c r="AB29" s="92">
        <f t="shared" si="6"/>
        <v>16</v>
      </c>
      <c r="AC29" s="92">
        <f t="shared" si="6"/>
        <v>18</v>
      </c>
      <c r="AD29" s="92">
        <f t="shared" si="6"/>
        <v>16</v>
      </c>
      <c r="AE29" s="92">
        <f t="shared" si="6"/>
        <v>18</v>
      </c>
      <c r="AF29" s="92">
        <f t="shared" si="6"/>
        <v>0</v>
      </c>
      <c r="AG29" s="92">
        <f t="shared" si="6"/>
        <v>16</v>
      </c>
      <c r="AH29" s="92">
        <f t="shared" si="6"/>
        <v>16</v>
      </c>
      <c r="AI29" s="92">
        <f t="shared" si="6"/>
        <v>18</v>
      </c>
      <c r="AJ29" s="92">
        <f t="shared" si="6"/>
        <v>0</v>
      </c>
      <c r="AK29" s="92">
        <f t="shared" si="6"/>
        <v>16</v>
      </c>
      <c r="AL29" s="92">
        <f t="shared" si="6"/>
        <v>16</v>
      </c>
      <c r="AM29" s="92">
        <f t="shared" si="6"/>
        <v>16</v>
      </c>
      <c r="AN29" s="92">
        <f t="shared" si="6"/>
        <v>16</v>
      </c>
      <c r="AO29" s="92">
        <f t="shared" si="6"/>
        <v>0</v>
      </c>
      <c r="AP29" s="92">
        <f t="shared" si="6"/>
        <v>16</v>
      </c>
      <c r="AQ29" s="92">
        <f t="shared" si="6"/>
        <v>18</v>
      </c>
      <c r="AR29" s="92">
        <f t="shared" si="6"/>
        <v>14</v>
      </c>
      <c r="AS29" s="92">
        <f t="shared" si="6"/>
        <v>14</v>
      </c>
      <c r="AT29" s="92">
        <f t="shared" si="6"/>
        <v>0</v>
      </c>
      <c r="AU29" s="92">
        <f t="shared" si="6"/>
        <v>0</v>
      </c>
      <c r="AV29" s="92">
        <f t="shared" si="6"/>
        <v>0</v>
      </c>
      <c r="AW29" s="92">
        <f t="shared" si="6"/>
        <v>0</v>
      </c>
      <c r="AX29" s="92">
        <f t="shared" si="6"/>
        <v>0</v>
      </c>
      <c r="AY29" s="92">
        <f t="shared" si="6"/>
        <v>0</v>
      </c>
      <c r="AZ29" s="92">
        <f t="shared" si="6"/>
        <v>0</v>
      </c>
      <c r="BA29" s="92">
        <f t="shared" si="6"/>
        <v>0</v>
      </c>
      <c r="BB29" s="92">
        <f t="shared" si="6"/>
        <v>0</v>
      </c>
      <c r="BC29" s="92">
        <f t="shared" si="6"/>
        <v>0</v>
      </c>
      <c r="BD29" s="92">
        <f t="shared" si="6"/>
        <v>0</v>
      </c>
      <c r="BE29" s="92">
        <f t="shared" si="6"/>
        <v>0</v>
      </c>
      <c r="BF29" s="20">
        <f t="shared" si="5"/>
        <v>368</v>
      </c>
    </row>
    <row r="30" spans="1:58" ht="9.75" customHeight="1">
      <c r="A30" s="714"/>
      <c r="B30" s="731"/>
      <c r="C30" s="719"/>
      <c r="D30" s="19" t="s">
        <v>117</v>
      </c>
      <c r="E30" s="56">
        <f>E32+E38</f>
        <v>2</v>
      </c>
      <c r="F30" s="56">
        <f aca="true" t="shared" si="7" ref="F30:BE30">F32+F38</f>
        <v>2</v>
      </c>
      <c r="G30" s="56">
        <f t="shared" si="7"/>
        <v>3</v>
      </c>
      <c r="H30" s="56">
        <f t="shared" si="7"/>
        <v>2</v>
      </c>
      <c r="I30" s="56">
        <f t="shared" si="7"/>
        <v>2</v>
      </c>
      <c r="J30" s="56">
        <f t="shared" si="7"/>
        <v>3</v>
      </c>
      <c r="K30" s="56">
        <f t="shared" si="7"/>
        <v>2</v>
      </c>
      <c r="L30" s="56">
        <f t="shared" si="7"/>
        <v>2</v>
      </c>
      <c r="M30" s="56">
        <f t="shared" si="7"/>
        <v>3</v>
      </c>
      <c r="N30" s="56">
        <f t="shared" si="7"/>
        <v>2</v>
      </c>
      <c r="O30" s="56">
        <f t="shared" si="7"/>
        <v>2</v>
      </c>
      <c r="P30" s="56">
        <f t="shared" si="7"/>
        <v>3</v>
      </c>
      <c r="Q30" s="56">
        <f t="shared" si="7"/>
        <v>2</v>
      </c>
      <c r="R30" s="56">
        <f t="shared" si="7"/>
        <v>2</v>
      </c>
      <c r="S30" s="56">
        <f t="shared" si="7"/>
        <v>2</v>
      </c>
      <c r="T30" s="56">
        <f t="shared" si="7"/>
        <v>2</v>
      </c>
      <c r="U30" s="56">
        <f t="shared" si="7"/>
        <v>0</v>
      </c>
      <c r="V30" s="56">
        <f t="shared" si="7"/>
        <v>0</v>
      </c>
      <c r="W30" s="56">
        <f t="shared" si="7"/>
        <v>0</v>
      </c>
      <c r="X30" s="56">
        <f t="shared" si="7"/>
        <v>9</v>
      </c>
      <c r="Y30" s="56">
        <f t="shared" si="7"/>
        <v>8</v>
      </c>
      <c r="Z30" s="56">
        <f t="shared" si="7"/>
        <v>9</v>
      </c>
      <c r="AA30" s="56">
        <f t="shared" si="7"/>
        <v>0</v>
      </c>
      <c r="AB30" s="56">
        <f t="shared" si="7"/>
        <v>8</v>
      </c>
      <c r="AC30" s="56">
        <f t="shared" si="7"/>
        <v>9</v>
      </c>
      <c r="AD30" s="56">
        <f t="shared" si="7"/>
        <v>8</v>
      </c>
      <c r="AE30" s="56">
        <f t="shared" si="7"/>
        <v>9</v>
      </c>
      <c r="AF30" s="56">
        <f t="shared" si="7"/>
        <v>0</v>
      </c>
      <c r="AG30" s="56">
        <f t="shared" si="7"/>
        <v>8</v>
      </c>
      <c r="AH30" s="56">
        <f t="shared" si="7"/>
        <v>8</v>
      </c>
      <c r="AI30" s="56">
        <f t="shared" si="7"/>
        <v>9</v>
      </c>
      <c r="AJ30" s="56">
        <f t="shared" si="7"/>
        <v>0</v>
      </c>
      <c r="AK30" s="56">
        <f t="shared" si="7"/>
        <v>8</v>
      </c>
      <c r="AL30" s="56">
        <f t="shared" si="7"/>
        <v>8</v>
      </c>
      <c r="AM30" s="56">
        <f t="shared" si="7"/>
        <v>8</v>
      </c>
      <c r="AN30" s="56">
        <f t="shared" si="7"/>
        <v>8</v>
      </c>
      <c r="AO30" s="56">
        <f t="shared" si="7"/>
        <v>0</v>
      </c>
      <c r="AP30" s="56">
        <f t="shared" si="7"/>
        <v>8</v>
      </c>
      <c r="AQ30" s="56">
        <f t="shared" si="7"/>
        <v>9</v>
      </c>
      <c r="AR30" s="56">
        <f t="shared" si="7"/>
        <v>7</v>
      </c>
      <c r="AS30" s="56">
        <f t="shared" si="7"/>
        <v>7</v>
      </c>
      <c r="AT30" s="56">
        <f t="shared" si="7"/>
        <v>0</v>
      </c>
      <c r="AU30" s="56">
        <f t="shared" si="7"/>
        <v>0</v>
      </c>
      <c r="AV30" s="56">
        <f t="shared" si="7"/>
        <v>0</v>
      </c>
      <c r="AW30" s="56">
        <f t="shared" si="7"/>
        <v>0</v>
      </c>
      <c r="AX30" s="56">
        <f t="shared" si="7"/>
        <v>0</v>
      </c>
      <c r="AY30" s="56">
        <f t="shared" si="7"/>
        <v>0</v>
      </c>
      <c r="AZ30" s="56">
        <f t="shared" si="7"/>
        <v>0</v>
      </c>
      <c r="BA30" s="56">
        <f t="shared" si="7"/>
        <v>0</v>
      </c>
      <c r="BB30" s="56">
        <f t="shared" si="7"/>
        <v>0</v>
      </c>
      <c r="BC30" s="56">
        <f t="shared" si="7"/>
        <v>0</v>
      </c>
      <c r="BD30" s="56">
        <f t="shared" si="7"/>
        <v>0</v>
      </c>
      <c r="BE30" s="56">
        <f t="shared" si="7"/>
        <v>0</v>
      </c>
      <c r="BF30" s="20">
        <f t="shared" si="5"/>
        <v>184</v>
      </c>
    </row>
    <row r="31" spans="1:58" ht="16.5">
      <c r="A31" s="714"/>
      <c r="B31" s="731" t="s">
        <v>119</v>
      </c>
      <c r="C31" s="759" t="s">
        <v>120</v>
      </c>
      <c r="D31" s="19" t="s">
        <v>116</v>
      </c>
      <c r="E31" s="92">
        <f>E33+E35</f>
        <v>4</v>
      </c>
      <c r="F31" s="92">
        <f aca="true" t="shared" si="8" ref="F31:BE31">F33+F35</f>
        <v>4</v>
      </c>
      <c r="G31" s="92">
        <f t="shared" si="8"/>
        <v>6</v>
      </c>
      <c r="H31" s="92">
        <f t="shared" si="8"/>
        <v>4</v>
      </c>
      <c r="I31" s="92">
        <f t="shared" si="8"/>
        <v>4</v>
      </c>
      <c r="J31" s="92">
        <f t="shared" si="8"/>
        <v>4</v>
      </c>
      <c r="K31" s="92">
        <f t="shared" si="8"/>
        <v>4</v>
      </c>
      <c r="L31" s="92">
        <f t="shared" si="8"/>
        <v>4</v>
      </c>
      <c r="M31" s="92">
        <f t="shared" si="8"/>
        <v>6</v>
      </c>
      <c r="N31" s="92">
        <f t="shared" si="8"/>
        <v>4</v>
      </c>
      <c r="O31" s="92">
        <f t="shared" si="8"/>
        <v>4</v>
      </c>
      <c r="P31" s="92">
        <f t="shared" si="8"/>
        <v>5</v>
      </c>
      <c r="Q31" s="92">
        <f t="shared" si="8"/>
        <v>5</v>
      </c>
      <c r="R31" s="92">
        <f t="shared" si="8"/>
        <v>5</v>
      </c>
      <c r="S31" s="92">
        <f t="shared" si="8"/>
        <v>5</v>
      </c>
      <c r="T31" s="92">
        <f t="shared" si="8"/>
        <v>4</v>
      </c>
      <c r="U31" s="92">
        <f t="shared" si="8"/>
        <v>0</v>
      </c>
      <c r="V31" s="92">
        <f t="shared" si="8"/>
        <v>0</v>
      </c>
      <c r="W31" s="92">
        <f t="shared" si="8"/>
        <v>0</v>
      </c>
      <c r="X31" s="92">
        <f t="shared" si="8"/>
        <v>4</v>
      </c>
      <c r="Y31" s="92">
        <f t="shared" si="8"/>
        <v>4</v>
      </c>
      <c r="Z31" s="92">
        <f t="shared" si="8"/>
        <v>4</v>
      </c>
      <c r="AA31" s="92">
        <f t="shared" si="8"/>
        <v>0</v>
      </c>
      <c r="AB31" s="92">
        <f t="shared" si="8"/>
        <v>4</v>
      </c>
      <c r="AC31" s="92">
        <f t="shared" si="8"/>
        <v>4</v>
      </c>
      <c r="AD31" s="92">
        <f t="shared" si="8"/>
        <v>4</v>
      </c>
      <c r="AE31" s="92">
        <f t="shared" si="8"/>
        <v>4</v>
      </c>
      <c r="AF31" s="92">
        <f t="shared" si="8"/>
        <v>0</v>
      </c>
      <c r="AG31" s="92">
        <f t="shared" si="8"/>
        <v>4</v>
      </c>
      <c r="AH31" s="92">
        <f t="shared" si="8"/>
        <v>4</v>
      </c>
      <c r="AI31" s="92">
        <f t="shared" si="8"/>
        <v>4</v>
      </c>
      <c r="AJ31" s="92">
        <f t="shared" si="8"/>
        <v>0</v>
      </c>
      <c r="AK31" s="92">
        <f t="shared" si="8"/>
        <v>4</v>
      </c>
      <c r="AL31" s="92">
        <f t="shared" si="8"/>
        <v>4</v>
      </c>
      <c r="AM31" s="92">
        <f t="shared" si="8"/>
        <v>4</v>
      </c>
      <c r="AN31" s="92">
        <f t="shared" si="8"/>
        <v>2</v>
      </c>
      <c r="AO31" s="92">
        <f t="shared" si="8"/>
        <v>0</v>
      </c>
      <c r="AP31" s="92">
        <f t="shared" si="8"/>
        <v>4</v>
      </c>
      <c r="AQ31" s="92">
        <f t="shared" si="8"/>
        <v>4</v>
      </c>
      <c r="AR31" s="92">
        <f t="shared" si="8"/>
        <v>2</v>
      </c>
      <c r="AS31" s="92">
        <f t="shared" si="8"/>
        <v>0</v>
      </c>
      <c r="AT31" s="92">
        <f t="shared" si="8"/>
        <v>0</v>
      </c>
      <c r="AU31" s="92">
        <f t="shared" si="8"/>
        <v>0</v>
      </c>
      <c r="AV31" s="92">
        <f t="shared" si="8"/>
        <v>0</v>
      </c>
      <c r="AW31" s="92">
        <f t="shared" si="8"/>
        <v>0</v>
      </c>
      <c r="AX31" s="92">
        <f t="shared" si="8"/>
        <v>0</v>
      </c>
      <c r="AY31" s="92">
        <f t="shared" si="8"/>
        <v>0</v>
      </c>
      <c r="AZ31" s="92">
        <f t="shared" si="8"/>
        <v>0</v>
      </c>
      <c r="BA31" s="92">
        <f t="shared" si="8"/>
        <v>0</v>
      </c>
      <c r="BB31" s="92">
        <f t="shared" si="8"/>
        <v>0</v>
      </c>
      <c r="BC31" s="92">
        <f t="shared" si="8"/>
        <v>0</v>
      </c>
      <c r="BD31" s="92">
        <f t="shared" si="8"/>
        <v>0</v>
      </c>
      <c r="BE31" s="92">
        <f t="shared" si="8"/>
        <v>0</v>
      </c>
      <c r="BF31" s="20">
        <f t="shared" si="5"/>
        <v>136</v>
      </c>
    </row>
    <row r="32" spans="1:58" ht="9.75" customHeight="1">
      <c r="A32" s="714"/>
      <c r="B32" s="731"/>
      <c r="C32" s="719"/>
      <c r="D32" s="19" t="s">
        <v>117</v>
      </c>
      <c r="E32" s="56">
        <f>E34+E36</f>
        <v>2</v>
      </c>
      <c r="F32" s="56">
        <f aca="true" t="shared" si="9" ref="F32:BE32">F34+F36</f>
        <v>2</v>
      </c>
      <c r="G32" s="56">
        <f t="shared" si="9"/>
        <v>3</v>
      </c>
      <c r="H32" s="56">
        <f t="shared" si="9"/>
        <v>2</v>
      </c>
      <c r="I32" s="56">
        <f t="shared" si="9"/>
        <v>2</v>
      </c>
      <c r="J32" s="56">
        <f t="shared" si="9"/>
        <v>3</v>
      </c>
      <c r="K32" s="56">
        <f t="shared" si="9"/>
        <v>2</v>
      </c>
      <c r="L32" s="56">
        <f t="shared" si="9"/>
        <v>2</v>
      </c>
      <c r="M32" s="56">
        <f t="shared" si="9"/>
        <v>3</v>
      </c>
      <c r="N32" s="56">
        <f t="shared" si="9"/>
        <v>2</v>
      </c>
      <c r="O32" s="56">
        <f t="shared" si="9"/>
        <v>2</v>
      </c>
      <c r="P32" s="56">
        <f t="shared" si="9"/>
        <v>3</v>
      </c>
      <c r="Q32" s="56">
        <f t="shared" si="9"/>
        <v>2</v>
      </c>
      <c r="R32" s="56">
        <f t="shared" si="9"/>
        <v>2</v>
      </c>
      <c r="S32" s="56">
        <f t="shared" si="9"/>
        <v>2</v>
      </c>
      <c r="T32" s="56">
        <f t="shared" si="9"/>
        <v>2</v>
      </c>
      <c r="U32" s="56">
        <f t="shared" si="9"/>
        <v>0</v>
      </c>
      <c r="V32" s="56">
        <f t="shared" si="9"/>
        <v>0</v>
      </c>
      <c r="W32" s="56">
        <f t="shared" si="9"/>
        <v>0</v>
      </c>
      <c r="X32" s="56">
        <f t="shared" si="9"/>
        <v>2</v>
      </c>
      <c r="Y32" s="56">
        <f t="shared" si="9"/>
        <v>2</v>
      </c>
      <c r="Z32" s="56">
        <f t="shared" si="9"/>
        <v>2</v>
      </c>
      <c r="AA32" s="56">
        <f t="shared" si="9"/>
        <v>0</v>
      </c>
      <c r="AB32" s="56">
        <f t="shared" si="9"/>
        <v>2</v>
      </c>
      <c r="AC32" s="56">
        <f t="shared" si="9"/>
        <v>2</v>
      </c>
      <c r="AD32" s="56">
        <f t="shared" si="9"/>
        <v>2</v>
      </c>
      <c r="AE32" s="56">
        <f t="shared" si="9"/>
        <v>2</v>
      </c>
      <c r="AF32" s="56">
        <f t="shared" si="9"/>
        <v>0</v>
      </c>
      <c r="AG32" s="56">
        <f t="shared" si="9"/>
        <v>2</v>
      </c>
      <c r="AH32" s="56">
        <f t="shared" si="9"/>
        <v>2</v>
      </c>
      <c r="AI32" s="56">
        <f t="shared" si="9"/>
        <v>2</v>
      </c>
      <c r="AJ32" s="56">
        <f t="shared" si="9"/>
        <v>0</v>
      </c>
      <c r="AK32" s="56">
        <f t="shared" si="9"/>
        <v>2</v>
      </c>
      <c r="AL32" s="56">
        <f t="shared" si="9"/>
        <v>2</v>
      </c>
      <c r="AM32" s="56">
        <f t="shared" si="9"/>
        <v>2</v>
      </c>
      <c r="AN32" s="56">
        <f t="shared" si="9"/>
        <v>1</v>
      </c>
      <c r="AO32" s="56">
        <f t="shared" si="9"/>
        <v>0</v>
      </c>
      <c r="AP32" s="56">
        <f t="shared" si="9"/>
        <v>2</v>
      </c>
      <c r="AQ32" s="56">
        <f t="shared" si="9"/>
        <v>2</v>
      </c>
      <c r="AR32" s="56">
        <f t="shared" si="9"/>
        <v>1</v>
      </c>
      <c r="AS32" s="56">
        <f t="shared" si="9"/>
        <v>0</v>
      </c>
      <c r="AT32" s="56">
        <f t="shared" si="9"/>
        <v>0</v>
      </c>
      <c r="AU32" s="56">
        <f t="shared" si="9"/>
        <v>0</v>
      </c>
      <c r="AV32" s="56">
        <f t="shared" si="9"/>
        <v>0</v>
      </c>
      <c r="AW32" s="56">
        <f t="shared" si="9"/>
        <v>0</v>
      </c>
      <c r="AX32" s="56">
        <f t="shared" si="9"/>
        <v>0</v>
      </c>
      <c r="AY32" s="56">
        <f t="shared" si="9"/>
        <v>0</v>
      </c>
      <c r="AZ32" s="56">
        <f t="shared" si="9"/>
        <v>0</v>
      </c>
      <c r="BA32" s="56">
        <f t="shared" si="9"/>
        <v>0</v>
      </c>
      <c r="BB32" s="56">
        <f t="shared" si="9"/>
        <v>0</v>
      </c>
      <c r="BC32" s="56">
        <f t="shared" si="9"/>
        <v>0</v>
      </c>
      <c r="BD32" s="56">
        <f t="shared" si="9"/>
        <v>0</v>
      </c>
      <c r="BE32" s="56">
        <f t="shared" si="9"/>
        <v>0</v>
      </c>
      <c r="BF32" s="20">
        <f t="shared" si="5"/>
        <v>68</v>
      </c>
    </row>
    <row r="33" spans="1:58" ht="13.5" customHeight="1">
      <c r="A33" s="714"/>
      <c r="B33" s="729" t="s">
        <v>76</v>
      </c>
      <c r="C33" s="755" t="s">
        <v>241</v>
      </c>
      <c r="D33" s="66" t="s">
        <v>116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>
        <v>0</v>
      </c>
      <c r="W33" s="91">
        <v>0</v>
      </c>
      <c r="X33" s="91">
        <v>2</v>
      </c>
      <c r="Y33" s="91">
        <v>2</v>
      </c>
      <c r="Z33" s="91">
        <v>2</v>
      </c>
      <c r="AA33" s="91"/>
      <c r="AB33" s="91">
        <v>2</v>
      </c>
      <c r="AC33" s="91">
        <v>2</v>
      </c>
      <c r="AD33" s="91">
        <v>2</v>
      </c>
      <c r="AE33" s="91">
        <v>2</v>
      </c>
      <c r="AF33" s="91"/>
      <c r="AG33" s="91">
        <v>2</v>
      </c>
      <c r="AH33" s="91">
        <v>2</v>
      </c>
      <c r="AI33" s="91">
        <v>2</v>
      </c>
      <c r="AJ33" s="91"/>
      <c r="AK33" s="91">
        <v>2</v>
      </c>
      <c r="AL33" s="91">
        <v>2</v>
      </c>
      <c r="AM33" s="91">
        <v>2</v>
      </c>
      <c r="AN33" s="90"/>
      <c r="AO33" s="90"/>
      <c r="AP33" s="90">
        <v>2</v>
      </c>
      <c r="AQ33" s="90">
        <v>2</v>
      </c>
      <c r="AR33" s="90">
        <v>2</v>
      </c>
      <c r="AS33" s="89"/>
      <c r="AT33" s="90"/>
      <c r="AU33" s="55"/>
      <c r="AV33" s="95">
        <v>0</v>
      </c>
      <c r="AW33" s="95"/>
      <c r="AX33" s="95"/>
      <c r="AY33" s="95"/>
      <c r="AZ33" s="95"/>
      <c r="BA33" s="95"/>
      <c r="BB33" s="95"/>
      <c r="BC33" s="95"/>
      <c r="BD33" s="95"/>
      <c r="BE33" s="95"/>
      <c r="BF33" s="25">
        <f t="shared" si="5"/>
        <v>32</v>
      </c>
    </row>
    <row r="34" spans="1:58" ht="12.75" customHeight="1">
      <c r="A34" s="714"/>
      <c r="B34" s="729"/>
      <c r="C34" s="755"/>
      <c r="D34" s="66" t="s">
        <v>117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>
        <v>0</v>
      </c>
      <c r="W34" s="91">
        <v>0</v>
      </c>
      <c r="X34" s="91">
        <v>1</v>
      </c>
      <c r="Y34" s="91">
        <v>1</v>
      </c>
      <c r="Z34" s="91">
        <v>1</v>
      </c>
      <c r="AA34" s="91"/>
      <c r="AB34" s="91">
        <v>1</v>
      </c>
      <c r="AC34" s="91">
        <v>1</v>
      </c>
      <c r="AD34" s="91">
        <v>1</v>
      </c>
      <c r="AE34" s="91">
        <v>1</v>
      </c>
      <c r="AF34" s="91"/>
      <c r="AG34" s="91">
        <v>1</v>
      </c>
      <c r="AH34" s="91">
        <v>1</v>
      </c>
      <c r="AI34" s="91">
        <v>1</v>
      </c>
      <c r="AJ34" s="91"/>
      <c r="AK34" s="91">
        <v>1</v>
      </c>
      <c r="AL34" s="91">
        <v>1</v>
      </c>
      <c r="AM34" s="91">
        <v>1</v>
      </c>
      <c r="AN34" s="90"/>
      <c r="AO34" s="90"/>
      <c r="AP34" s="90">
        <v>1</v>
      </c>
      <c r="AQ34" s="90">
        <v>1</v>
      </c>
      <c r="AR34" s="89">
        <v>1</v>
      </c>
      <c r="AS34" s="89"/>
      <c r="AT34" s="90"/>
      <c r="AU34" s="55"/>
      <c r="AV34" s="95">
        <v>0</v>
      </c>
      <c r="AW34" s="95"/>
      <c r="AX34" s="95"/>
      <c r="AY34" s="95"/>
      <c r="AZ34" s="95"/>
      <c r="BA34" s="95"/>
      <c r="BB34" s="95"/>
      <c r="BC34" s="95"/>
      <c r="BD34" s="95"/>
      <c r="BE34" s="95"/>
      <c r="BF34" s="25">
        <f t="shared" si="5"/>
        <v>16</v>
      </c>
    </row>
    <row r="35" spans="1:59" s="12" customFormat="1" ht="10.5" customHeight="1">
      <c r="A35" s="714"/>
      <c r="B35" s="756" t="s">
        <v>79</v>
      </c>
      <c r="C35" s="755" t="s">
        <v>244</v>
      </c>
      <c r="D35" s="66" t="s">
        <v>116</v>
      </c>
      <c r="E35" s="90">
        <v>4</v>
      </c>
      <c r="F35" s="90">
        <v>4</v>
      </c>
      <c r="G35" s="90">
        <v>6</v>
      </c>
      <c r="H35" s="90">
        <v>4</v>
      </c>
      <c r="I35" s="90">
        <v>4</v>
      </c>
      <c r="J35" s="90">
        <v>4</v>
      </c>
      <c r="K35" s="90">
        <v>4</v>
      </c>
      <c r="L35" s="90">
        <v>4</v>
      </c>
      <c r="M35" s="90">
        <v>6</v>
      </c>
      <c r="N35" s="90">
        <v>4</v>
      </c>
      <c r="O35" s="90">
        <v>4</v>
      </c>
      <c r="P35" s="90">
        <v>5</v>
      </c>
      <c r="Q35" s="90">
        <v>5</v>
      </c>
      <c r="R35" s="90">
        <v>5</v>
      </c>
      <c r="S35" s="90">
        <v>5</v>
      </c>
      <c r="T35" s="90">
        <v>4</v>
      </c>
      <c r="U35" s="90"/>
      <c r="V35" s="91">
        <v>0</v>
      </c>
      <c r="W35" s="91">
        <v>0</v>
      </c>
      <c r="X35" s="91">
        <v>2</v>
      </c>
      <c r="Y35" s="91">
        <v>2</v>
      </c>
      <c r="Z35" s="91">
        <v>2</v>
      </c>
      <c r="AA35" s="91"/>
      <c r="AB35" s="91">
        <v>2</v>
      </c>
      <c r="AC35" s="91">
        <v>2</v>
      </c>
      <c r="AD35" s="91">
        <v>2</v>
      </c>
      <c r="AE35" s="91">
        <v>2</v>
      </c>
      <c r="AF35" s="91"/>
      <c r="AG35" s="91">
        <v>2</v>
      </c>
      <c r="AH35" s="91">
        <v>2</v>
      </c>
      <c r="AI35" s="91">
        <v>2</v>
      </c>
      <c r="AJ35" s="91"/>
      <c r="AK35" s="91">
        <v>2</v>
      </c>
      <c r="AL35" s="91">
        <v>2</v>
      </c>
      <c r="AM35" s="91">
        <v>2</v>
      </c>
      <c r="AN35" s="91">
        <v>2</v>
      </c>
      <c r="AO35" s="91"/>
      <c r="AP35" s="91">
        <v>2</v>
      </c>
      <c r="AQ35" s="90">
        <v>2</v>
      </c>
      <c r="AR35" s="91"/>
      <c r="AS35" s="91"/>
      <c r="AT35" s="90"/>
      <c r="AU35" s="91"/>
      <c r="AV35" s="98">
        <v>0</v>
      </c>
      <c r="AW35" s="98"/>
      <c r="AX35" s="98"/>
      <c r="AY35" s="98"/>
      <c r="AZ35" s="98"/>
      <c r="BA35" s="98"/>
      <c r="BB35" s="98"/>
      <c r="BC35" s="98"/>
      <c r="BD35" s="98"/>
      <c r="BE35" s="98"/>
      <c r="BF35" s="25">
        <f t="shared" si="5"/>
        <v>104</v>
      </c>
      <c r="BG35" s="1"/>
    </row>
    <row r="36" spans="1:59" s="12" customFormat="1" ht="10.5" customHeight="1">
      <c r="A36" s="714"/>
      <c r="B36" s="756"/>
      <c r="C36" s="755"/>
      <c r="D36" s="66" t="s">
        <v>117</v>
      </c>
      <c r="E36" s="90">
        <v>2</v>
      </c>
      <c r="F36" s="90">
        <v>2</v>
      </c>
      <c r="G36" s="90">
        <v>3</v>
      </c>
      <c r="H36" s="90">
        <v>2</v>
      </c>
      <c r="I36" s="90">
        <v>2</v>
      </c>
      <c r="J36" s="90">
        <v>3</v>
      </c>
      <c r="K36" s="90">
        <v>2</v>
      </c>
      <c r="L36" s="90">
        <v>2</v>
      </c>
      <c r="M36" s="90">
        <v>3</v>
      </c>
      <c r="N36" s="90">
        <v>2</v>
      </c>
      <c r="O36" s="90">
        <v>2</v>
      </c>
      <c r="P36" s="90">
        <v>3</v>
      </c>
      <c r="Q36" s="90">
        <v>2</v>
      </c>
      <c r="R36" s="90">
        <v>2</v>
      </c>
      <c r="S36" s="90">
        <v>2</v>
      </c>
      <c r="T36" s="90">
        <v>2</v>
      </c>
      <c r="U36" s="90"/>
      <c r="V36" s="91">
        <v>0</v>
      </c>
      <c r="W36" s="91">
        <v>0</v>
      </c>
      <c r="X36" s="90">
        <v>1</v>
      </c>
      <c r="Y36" s="90">
        <v>1</v>
      </c>
      <c r="Z36" s="90">
        <v>1</v>
      </c>
      <c r="AA36" s="90"/>
      <c r="AB36" s="90">
        <v>1</v>
      </c>
      <c r="AC36" s="90">
        <v>1</v>
      </c>
      <c r="AD36" s="90">
        <v>1</v>
      </c>
      <c r="AE36" s="90">
        <v>1</v>
      </c>
      <c r="AF36" s="90"/>
      <c r="AG36" s="90">
        <v>1</v>
      </c>
      <c r="AH36" s="90">
        <v>1</v>
      </c>
      <c r="AI36" s="90">
        <v>1</v>
      </c>
      <c r="AJ36" s="90"/>
      <c r="AK36" s="90">
        <v>1</v>
      </c>
      <c r="AL36" s="90">
        <v>1</v>
      </c>
      <c r="AM36" s="90">
        <v>1</v>
      </c>
      <c r="AN36" s="90">
        <v>1</v>
      </c>
      <c r="AO36" s="90"/>
      <c r="AP36" s="90">
        <v>1</v>
      </c>
      <c r="AQ36" s="90">
        <v>1</v>
      </c>
      <c r="AR36" s="100"/>
      <c r="AS36" s="90"/>
      <c r="AT36" s="90"/>
      <c r="AU36" s="91"/>
      <c r="AV36" s="98">
        <v>0</v>
      </c>
      <c r="AW36" s="98"/>
      <c r="AX36" s="98"/>
      <c r="AY36" s="98"/>
      <c r="AZ36" s="98"/>
      <c r="BA36" s="98"/>
      <c r="BB36" s="98"/>
      <c r="BC36" s="98"/>
      <c r="BD36" s="98"/>
      <c r="BE36" s="98"/>
      <c r="BF36" s="25">
        <f t="shared" si="5"/>
        <v>52</v>
      </c>
      <c r="BG36" s="1"/>
    </row>
    <row r="37" spans="1:58" ht="12.75" customHeight="1">
      <c r="A37" s="714"/>
      <c r="B37" s="758" t="s">
        <v>122</v>
      </c>
      <c r="C37" s="759" t="s">
        <v>42</v>
      </c>
      <c r="D37" s="15" t="s">
        <v>116</v>
      </c>
      <c r="E37" s="72">
        <f>E39</f>
        <v>0</v>
      </c>
      <c r="F37" s="72">
        <f aca="true" t="shared" si="10" ref="F37:BE37">F39</f>
        <v>0</v>
      </c>
      <c r="G37" s="72">
        <f t="shared" si="10"/>
        <v>0</v>
      </c>
      <c r="H37" s="72">
        <f t="shared" si="10"/>
        <v>0</v>
      </c>
      <c r="I37" s="72">
        <f t="shared" si="10"/>
        <v>0</v>
      </c>
      <c r="J37" s="72">
        <f t="shared" si="10"/>
        <v>0</v>
      </c>
      <c r="K37" s="72">
        <f t="shared" si="10"/>
        <v>0</v>
      </c>
      <c r="L37" s="72">
        <f t="shared" si="10"/>
        <v>0</v>
      </c>
      <c r="M37" s="72">
        <f t="shared" si="10"/>
        <v>0</v>
      </c>
      <c r="N37" s="72">
        <f t="shared" si="10"/>
        <v>0</v>
      </c>
      <c r="O37" s="72">
        <f t="shared" si="10"/>
        <v>0</v>
      </c>
      <c r="P37" s="72">
        <f t="shared" si="10"/>
        <v>0</v>
      </c>
      <c r="Q37" s="72">
        <f t="shared" si="10"/>
        <v>0</v>
      </c>
      <c r="R37" s="72">
        <f t="shared" si="10"/>
        <v>0</v>
      </c>
      <c r="S37" s="72">
        <f t="shared" si="10"/>
        <v>0</v>
      </c>
      <c r="T37" s="72">
        <f t="shared" si="10"/>
        <v>0</v>
      </c>
      <c r="U37" s="72">
        <f t="shared" si="10"/>
        <v>0</v>
      </c>
      <c r="V37" s="72">
        <f t="shared" si="10"/>
        <v>0</v>
      </c>
      <c r="W37" s="72">
        <f t="shared" si="10"/>
        <v>0</v>
      </c>
      <c r="X37" s="72">
        <f t="shared" si="10"/>
        <v>14</v>
      </c>
      <c r="Y37" s="72">
        <f t="shared" si="10"/>
        <v>12</v>
      </c>
      <c r="Z37" s="72">
        <f t="shared" si="10"/>
        <v>14</v>
      </c>
      <c r="AA37" s="72">
        <f t="shared" si="10"/>
        <v>0</v>
      </c>
      <c r="AB37" s="72">
        <f t="shared" si="10"/>
        <v>12</v>
      </c>
      <c r="AC37" s="72">
        <f t="shared" si="10"/>
        <v>14</v>
      </c>
      <c r="AD37" s="72">
        <f t="shared" si="10"/>
        <v>12</v>
      </c>
      <c r="AE37" s="72">
        <f t="shared" si="10"/>
        <v>14</v>
      </c>
      <c r="AF37" s="72">
        <f t="shared" si="10"/>
        <v>0</v>
      </c>
      <c r="AG37" s="72">
        <f t="shared" si="10"/>
        <v>12</v>
      </c>
      <c r="AH37" s="72">
        <f t="shared" si="10"/>
        <v>12</v>
      </c>
      <c r="AI37" s="72">
        <f t="shared" si="10"/>
        <v>14</v>
      </c>
      <c r="AJ37" s="72">
        <f t="shared" si="10"/>
        <v>0</v>
      </c>
      <c r="AK37" s="72">
        <f t="shared" si="10"/>
        <v>12</v>
      </c>
      <c r="AL37" s="72">
        <f t="shared" si="10"/>
        <v>12</v>
      </c>
      <c r="AM37" s="72">
        <f t="shared" si="10"/>
        <v>12</v>
      </c>
      <c r="AN37" s="72">
        <f t="shared" si="10"/>
        <v>14</v>
      </c>
      <c r="AO37" s="72">
        <f t="shared" si="10"/>
        <v>0</v>
      </c>
      <c r="AP37" s="72">
        <f t="shared" si="10"/>
        <v>12</v>
      </c>
      <c r="AQ37" s="72">
        <f t="shared" si="10"/>
        <v>14</v>
      </c>
      <c r="AR37" s="72">
        <f t="shared" si="10"/>
        <v>12</v>
      </c>
      <c r="AS37" s="72">
        <f t="shared" si="10"/>
        <v>14</v>
      </c>
      <c r="AT37" s="72">
        <f t="shared" si="10"/>
        <v>0</v>
      </c>
      <c r="AU37" s="72">
        <f t="shared" si="10"/>
        <v>0</v>
      </c>
      <c r="AV37" s="72">
        <f t="shared" si="10"/>
        <v>0</v>
      </c>
      <c r="AW37" s="72">
        <f t="shared" si="10"/>
        <v>0</v>
      </c>
      <c r="AX37" s="72">
        <f t="shared" si="10"/>
        <v>0</v>
      </c>
      <c r="AY37" s="72">
        <f t="shared" si="10"/>
        <v>0</v>
      </c>
      <c r="AZ37" s="72">
        <f t="shared" si="10"/>
        <v>0</v>
      </c>
      <c r="BA37" s="72">
        <f t="shared" si="10"/>
        <v>0</v>
      </c>
      <c r="BB37" s="72">
        <f t="shared" si="10"/>
        <v>0</v>
      </c>
      <c r="BC37" s="72">
        <f t="shared" si="10"/>
        <v>0</v>
      </c>
      <c r="BD37" s="72">
        <f t="shared" si="10"/>
        <v>0</v>
      </c>
      <c r="BE37" s="72">
        <f t="shared" si="10"/>
        <v>0</v>
      </c>
      <c r="BF37" s="20">
        <f aca="true" t="shared" si="11" ref="BF37:BF42">SUM(E37:BE37)</f>
        <v>232</v>
      </c>
    </row>
    <row r="38" spans="1:58" ht="13.5" customHeight="1">
      <c r="A38" s="714"/>
      <c r="B38" s="758"/>
      <c r="C38" s="760"/>
      <c r="D38" s="15" t="s">
        <v>117</v>
      </c>
      <c r="E38" s="72">
        <f>E40</f>
        <v>0</v>
      </c>
      <c r="F38" s="72">
        <f aca="true" t="shared" si="12" ref="F38:BE38">F40</f>
        <v>0</v>
      </c>
      <c r="G38" s="72">
        <f t="shared" si="12"/>
        <v>0</v>
      </c>
      <c r="H38" s="72">
        <f t="shared" si="12"/>
        <v>0</v>
      </c>
      <c r="I38" s="72">
        <f t="shared" si="12"/>
        <v>0</v>
      </c>
      <c r="J38" s="72">
        <f t="shared" si="12"/>
        <v>0</v>
      </c>
      <c r="K38" s="72">
        <f t="shared" si="12"/>
        <v>0</v>
      </c>
      <c r="L38" s="72">
        <f t="shared" si="12"/>
        <v>0</v>
      </c>
      <c r="M38" s="72">
        <f t="shared" si="12"/>
        <v>0</v>
      </c>
      <c r="N38" s="72">
        <f t="shared" si="12"/>
        <v>0</v>
      </c>
      <c r="O38" s="72">
        <f t="shared" si="12"/>
        <v>0</v>
      </c>
      <c r="P38" s="72">
        <f t="shared" si="12"/>
        <v>0</v>
      </c>
      <c r="Q38" s="72">
        <f t="shared" si="12"/>
        <v>0</v>
      </c>
      <c r="R38" s="72">
        <f t="shared" si="12"/>
        <v>0</v>
      </c>
      <c r="S38" s="72">
        <f t="shared" si="12"/>
        <v>0</v>
      </c>
      <c r="T38" s="72">
        <f t="shared" si="12"/>
        <v>0</v>
      </c>
      <c r="U38" s="72">
        <f t="shared" si="12"/>
        <v>0</v>
      </c>
      <c r="V38" s="72">
        <f t="shared" si="12"/>
        <v>0</v>
      </c>
      <c r="W38" s="72">
        <f t="shared" si="12"/>
        <v>0</v>
      </c>
      <c r="X38" s="72">
        <f t="shared" si="12"/>
        <v>7</v>
      </c>
      <c r="Y38" s="72">
        <f t="shared" si="12"/>
        <v>6</v>
      </c>
      <c r="Z38" s="72">
        <f t="shared" si="12"/>
        <v>7</v>
      </c>
      <c r="AA38" s="72">
        <f t="shared" si="12"/>
        <v>0</v>
      </c>
      <c r="AB38" s="72">
        <f t="shared" si="12"/>
        <v>6</v>
      </c>
      <c r="AC38" s="72">
        <f t="shared" si="12"/>
        <v>7</v>
      </c>
      <c r="AD38" s="72">
        <f t="shared" si="12"/>
        <v>6</v>
      </c>
      <c r="AE38" s="72">
        <f t="shared" si="12"/>
        <v>7</v>
      </c>
      <c r="AF38" s="72">
        <f t="shared" si="12"/>
        <v>0</v>
      </c>
      <c r="AG38" s="72">
        <f t="shared" si="12"/>
        <v>6</v>
      </c>
      <c r="AH38" s="72">
        <f t="shared" si="12"/>
        <v>6</v>
      </c>
      <c r="AI38" s="72">
        <f t="shared" si="12"/>
        <v>7</v>
      </c>
      <c r="AJ38" s="72">
        <f t="shared" si="12"/>
        <v>0</v>
      </c>
      <c r="AK38" s="72">
        <f t="shared" si="12"/>
        <v>6</v>
      </c>
      <c r="AL38" s="72">
        <f t="shared" si="12"/>
        <v>6</v>
      </c>
      <c r="AM38" s="72">
        <f t="shared" si="12"/>
        <v>6</v>
      </c>
      <c r="AN38" s="72">
        <f t="shared" si="12"/>
        <v>7</v>
      </c>
      <c r="AO38" s="72">
        <f t="shared" si="12"/>
        <v>0</v>
      </c>
      <c r="AP38" s="72">
        <f t="shared" si="12"/>
        <v>6</v>
      </c>
      <c r="AQ38" s="72">
        <f t="shared" si="12"/>
        <v>7</v>
      </c>
      <c r="AR38" s="72">
        <f t="shared" si="12"/>
        <v>6</v>
      </c>
      <c r="AS38" s="72">
        <f t="shared" si="12"/>
        <v>7</v>
      </c>
      <c r="AT38" s="72">
        <f t="shared" si="12"/>
        <v>0</v>
      </c>
      <c r="AU38" s="72">
        <f t="shared" si="12"/>
        <v>0</v>
      </c>
      <c r="AV38" s="72">
        <f t="shared" si="12"/>
        <v>0</v>
      </c>
      <c r="AW38" s="72">
        <f t="shared" si="12"/>
        <v>0</v>
      </c>
      <c r="AX38" s="72">
        <f t="shared" si="12"/>
        <v>0</v>
      </c>
      <c r="AY38" s="72">
        <f t="shared" si="12"/>
        <v>0</v>
      </c>
      <c r="AZ38" s="72">
        <f t="shared" si="12"/>
        <v>0</v>
      </c>
      <c r="BA38" s="72">
        <f t="shared" si="12"/>
        <v>0</v>
      </c>
      <c r="BB38" s="72">
        <f t="shared" si="12"/>
        <v>0</v>
      </c>
      <c r="BC38" s="72">
        <f t="shared" si="12"/>
        <v>0</v>
      </c>
      <c r="BD38" s="72">
        <f t="shared" si="12"/>
        <v>0</v>
      </c>
      <c r="BE38" s="72">
        <f t="shared" si="12"/>
        <v>0</v>
      </c>
      <c r="BF38" s="20">
        <f t="shared" si="11"/>
        <v>116</v>
      </c>
    </row>
    <row r="39" spans="1:58" ht="35.25" customHeight="1">
      <c r="A39" s="714"/>
      <c r="B39" s="765" t="s">
        <v>43</v>
      </c>
      <c r="C39" s="767" t="s">
        <v>247</v>
      </c>
      <c r="D39" s="15" t="s">
        <v>116</v>
      </c>
      <c r="E39" s="16">
        <f>E41</f>
        <v>0</v>
      </c>
      <c r="F39" s="16">
        <f aca="true" t="shared" si="13" ref="F39:BE39">F41</f>
        <v>0</v>
      </c>
      <c r="G39" s="16">
        <f t="shared" si="13"/>
        <v>0</v>
      </c>
      <c r="H39" s="16">
        <f t="shared" si="13"/>
        <v>0</v>
      </c>
      <c r="I39" s="16">
        <f t="shared" si="13"/>
        <v>0</v>
      </c>
      <c r="J39" s="16">
        <f t="shared" si="13"/>
        <v>0</v>
      </c>
      <c r="K39" s="16">
        <f t="shared" si="13"/>
        <v>0</v>
      </c>
      <c r="L39" s="16">
        <f t="shared" si="13"/>
        <v>0</v>
      </c>
      <c r="M39" s="16">
        <f t="shared" si="13"/>
        <v>0</v>
      </c>
      <c r="N39" s="16">
        <f t="shared" si="13"/>
        <v>0</v>
      </c>
      <c r="O39" s="16">
        <f t="shared" si="13"/>
        <v>0</v>
      </c>
      <c r="P39" s="16">
        <f t="shared" si="13"/>
        <v>0</v>
      </c>
      <c r="Q39" s="16">
        <f t="shared" si="13"/>
        <v>0</v>
      </c>
      <c r="R39" s="16">
        <f t="shared" si="13"/>
        <v>0</v>
      </c>
      <c r="S39" s="16">
        <f t="shared" si="13"/>
        <v>0</v>
      </c>
      <c r="T39" s="16">
        <f t="shared" si="13"/>
        <v>0</v>
      </c>
      <c r="U39" s="16">
        <f t="shared" si="13"/>
        <v>0</v>
      </c>
      <c r="V39" s="16">
        <f t="shared" si="13"/>
        <v>0</v>
      </c>
      <c r="W39" s="16">
        <f t="shared" si="13"/>
        <v>0</v>
      </c>
      <c r="X39" s="16">
        <f t="shared" si="13"/>
        <v>14</v>
      </c>
      <c r="Y39" s="16">
        <f t="shared" si="13"/>
        <v>12</v>
      </c>
      <c r="Z39" s="16">
        <f t="shared" si="13"/>
        <v>14</v>
      </c>
      <c r="AA39" s="16">
        <f t="shared" si="13"/>
        <v>0</v>
      </c>
      <c r="AB39" s="16">
        <f t="shared" si="13"/>
        <v>12</v>
      </c>
      <c r="AC39" s="16">
        <f t="shared" si="13"/>
        <v>14</v>
      </c>
      <c r="AD39" s="16">
        <f t="shared" si="13"/>
        <v>12</v>
      </c>
      <c r="AE39" s="16">
        <f t="shared" si="13"/>
        <v>14</v>
      </c>
      <c r="AF39" s="16">
        <f t="shared" si="13"/>
        <v>0</v>
      </c>
      <c r="AG39" s="16">
        <f t="shared" si="13"/>
        <v>12</v>
      </c>
      <c r="AH39" s="16">
        <f t="shared" si="13"/>
        <v>12</v>
      </c>
      <c r="AI39" s="16">
        <f t="shared" si="13"/>
        <v>14</v>
      </c>
      <c r="AJ39" s="16">
        <f t="shared" si="13"/>
        <v>0</v>
      </c>
      <c r="AK39" s="16">
        <f t="shared" si="13"/>
        <v>12</v>
      </c>
      <c r="AL39" s="16">
        <f t="shared" si="13"/>
        <v>12</v>
      </c>
      <c r="AM39" s="16">
        <f t="shared" si="13"/>
        <v>12</v>
      </c>
      <c r="AN39" s="16">
        <f t="shared" si="13"/>
        <v>14</v>
      </c>
      <c r="AO39" s="16">
        <f t="shared" si="13"/>
        <v>0</v>
      </c>
      <c r="AP39" s="16">
        <f t="shared" si="13"/>
        <v>12</v>
      </c>
      <c r="AQ39" s="16">
        <f t="shared" si="13"/>
        <v>14</v>
      </c>
      <c r="AR39" s="16">
        <f t="shared" si="13"/>
        <v>12</v>
      </c>
      <c r="AS39" s="16">
        <f t="shared" si="13"/>
        <v>14</v>
      </c>
      <c r="AT39" s="16">
        <f t="shared" si="13"/>
        <v>0</v>
      </c>
      <c r="AU39" s="16">
        <f t="shared" si="13"/>
        <v>0</v>
      </c>
      <c r="AV39" s="16">
        <f t="shared" si="13"/>
        <v>0</v>
      </c>
      <c r="AW39" s="16">
        <f t="shared" si="13"/>
        <v>0</v>
      </c>
      <c r="AX39" s="16">
        <f t="shared" si="13"/>
        <v>0</v>
      </c>
      <c r="AY39" s="16">
        <f t="shared" si="13"/>
        <v>0</v>
      </c>
      <c r="AZ39" s="16">
        <f t="shared" si="13"/>
        <v>0</v>
      </c>
      <c r="BA39" s="16">
        <f t="shared" si="13"/>
        <v>0</v>
      </c>
      <c r="BB39" s="16">
        <f t="shared" si="13"/>
        <v>0</v>
      </c>
      <c r="BC39" s="16">
        <f t="shared" si="13"/>
        <v>0</v>
      </c>
      <c r="BD39" s="16">
        <f t="shared" si="13"/>
        <v>0</v>
      </c>
      <c r="BE39" s="16">
        <f t="shared" si="13"/>
        <v>0</v>
      </c>
      <c r="BF39" s="23">
        <f t="shared" si="11"/>
        <v>232</v>
      </c>
    </row>
    <row r="40" spans="1:58" ht="34.5" customHeight="1">
      <c r="A40" s="714"/>
      <c r="B40" s="766"/>
      <c r="C40" s="733"/>
      <c r="D40" s="15" t="s">
        <v>117</v>
      </c>
      <c r="E40" s="16">
        <f>E42</f>
        <v>0</v>
      </c>
      <c r="F40" s="16">
        <f aca="true" t="shared" si="14" ref="F40:BE40">F42</f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16">
        <f t="shared" si="14"/>
        <v>0</v>
      </c>
      <c r="P40" s="16">
        <f t="shared" si="14"/>
        <v>0</v>
      </c>
      <c r="Q40" s="16">
        <f t="shared" si="14"/>
        <v>0</v>
      </c>
      <c r="R40" s="16">
        <f t="shared" si="14"/>
        <v>0</v>
      </c>
      <c r="S40" s="16">
        <f t="shared" si="14"/>
        <v>0</v>
      </c>
      <c r="T40" s="16">
        <f t="shared" si="14"/>
        <v>0</v>
      </c>
      <c r="U40" s="16">
        <f t="shared" si="14"/>
        <v>0</v>
      </c>
      <c r="V40" s="16">
        <f t="shared" si="14"/>
        <v>0</v>
      </c>
      <c r="W40" s="16">
        <f t="shared" si="14"/>
        <v>0</v>
      </c>
      <c r="X40" s="16">
        <f t="shared" si="14"/>
        <v>7</v>
      </c>
      <c r="Y40" s="16">
        <f t="shared" si="14"/>
        <v>6</v>
      </c>
      <c r="Z40" s="16">
        <f t="shared" si="14"/>
        <v>7</v>
      </c>
      <c r="AA40" s="16">
        <f t="shared" si="14"/>
        <v>0</v>
      </c>
      <c r="AB40" s="16">
        <f t="shared" si="14"/>
        <v>6</v>
      </c>
      <c r="AC40" s="16">
        <f t="shared" si="14"/>
        <v>7</v>
      </c>
      <c r="AD40" s="16">
        <f t="shared" si="14"/>
        <v>6</v>
      </c>
      <c r="AE40" s="16">
        <f t="shared" si="14"/>
        <v>7</v>
      </c>
      <c r="AF40" s="16">
        <f t="shared" si="14"/>
        <v>0</v>
      </c>
      <c r="AG40" s="16">
        <f t="shared" si="14"/>
        <v>6</v>
      </c>
      <c r="AH40" s="16">
        <f t="shared" si="14"/>
        <v>6</v>
      </c>
      <c r="AI40" s="16">
        <f t="shared" si="14"/>
        <v>7</v>
      </c>
      <c r="AJ40" s="16">
        <f t="shared" si="14"/>
        <v>0</v>
      </c>
      <c r="AK40" s="16">
        <f t="shared" si="14"/>
        <v>6</v>
      </c>
      <c r="AL40" s="16">
        <f t="shared" si="14"/>
        <v>6</v>
      </c>
      <c r="AM40" s="16">
        <f t="shared" si="14"/>
        <v>6</v>
      </c>
      <c r="AN40" s="16">
        <f t="shared" si="14"/>
        <v>7</v>
      </c>
      <c r="AO40" s="16">
        <f t="shared" si="14"/>
        <v>0</v>
      </c>
      <c r="AP40" s="16">
        <f t="shared" si="14"/>
        <v>6</v>
      </c>
      <c r="AQ40" s="16">
        <f t="shared" si="14"/>
        <v>7</v>
      </c>
      <c r="AR40" s="16">
        <f t="shared" si="14"/>
        <v>6</v>
      </c>
      <c r="AS40" s="16">
        <f t="shared" si="14"/>
        <v>7</v>
      </c>
      <c r="AT40" s="16">
        <f t="shared" si="14"/>
        <v>0</v>
      </c>
      <c r="AU40" s="16">
        <f t="shared" si="14"/>
        <v>0</v>
      </c>
      <c r="AV40" s="16">
        <f t="shared" si="14"/>
        <v>0</v>
      </c>
      <c r="AW40" s="16">
        <f t="shared" si="14"/>
        <v>0</v>
      </c>
      <c r="AX40" s="16">
        <f t="shared" si="14"/>
        <v>0</v>
      </c>
      <c r="AY40" s="16">
        <f t="shared" si="14"/>
        <v>0</v>
      </c>
      <c r="AZ40" s="16">
        <f t="shared" si="14"/>
        <v>0</v>
      </c>
      <c r="BA40" s="16">
        <f t="shared" si="14"/>
        <v>0</v>
      </c>
      <c r="BB40" s="16">
        <f t="shared" si="14"/>
        <v>0</v>
      </c>
      <c r="BC40" s="16">
        <f t="shared" si="14"/>
        <v>0</v>
      </c>
      <c r="BD40" s="16">
        <f t="shared" si="14"/>
        <v>0</v>
      </c>
      <c r="BE40" s="16">
        <f t="shared" si="14"/>
        <v>0</v>
      </c>
      <c r="BF40" s="23">
        <f t="shared" si="11"/>
        <v>116</v>
      </c>
    </row>
    <row r="41" spans="1:58" ht="18" customHeight="1">
      <c r="A41" s="714"/>
      <c r="B41" s="756" t="s">
        <v>44</v>
      </c>
      <c r="C41" s="711" t="s">
        <v>248</v>
      </c>
      <c r="D41" s="66" t="s">
        <v>116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60">
        <v>0</v>
      </c>
      <c r="W41" s="60">
        <v>0</v>
      </c>
      <c r="X41" s="66">
        <v>14</v>
      </c>
      <c r="Y41" s="66">
        <v>12</v>
      </c>
      <c r="Z41" s="66">
        <v>14</v>
      </c>
      <c r="AA41" s="66"/>
      <c r="AB41" s="66">
        <v>12</v>
      </c>
      <c r="AC41" s="66">
        <v>14</v>
      </c>
      <c r="AD41" s="66">
        <v>12</v>
      </c>
      <c r="AE41" s="66">
        <v>14</v>
      </c>
      <c r="AF41" s="66"/>
      <c r="AG41" s="66">
        <v>12</v>
      </c>
      <c r="AH41" s="66">
        <v>12</v>
      </c>
      <c r="AI41" s="66">
        <v>14</v>
      </c>
      <c r="AJ41" s="66"/>
      <c r="AK41" s="66">
        <v>12</v>
      </c>
      <c r="AL41" s="66">
        <v>12</v>
      </c>
      <c r="AM41" s="66">
        <v>12</v>
      </c>
      <c r="AN41" s="66">
        <v>14</v>
      </c>
      <c r="AO41" s="66"/>
      <c r="AP41" s="66">
        <v>12</v>
      </c>
      <c r="AQ41" s="66">
        <v>14</v>
      </c>
      <c r="AR41" s="66">
        <v>12</v>
      </c>
      <c r="AS41" s="66">
        <v>14</v>
      </c>
      <c r="AT41" s="66"/>
      <c r="AU41" s="60"/>
      <c r="AV41" s="95">
        <v>0</v>
      </c>
      <c r="AW41" s="95"/>
      <c r="AX41" s="95"/>
      <c r="AY41" s="95"/>
      <c r="AZ41" s="95"/>
      <c r="BA41" s="95"/>
      <c r="BB41" s="95"/>
      <c r="BC41" s="95"/>
      <c r="BD41" s="95"/>
      <c r="BE41" s="95"/>
      <c r="BF41" s="17">
        <f t="shared" si="11"/>
        <v>232</v>
      </c>
    </row>
    <row r="42" spans="1:58" ht="8.25" customHeight="1">
      <c r="A42" s="714"/>
      <c r="B42" s="756"/>
      <c r="C42" s="711"/>
      <c r="D42" s="66" t="s">
        <v>117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60">
        <v>0</v>
      </c>
      <c r="W42" s="60">
        <v>0</v>
      </c>
      <c r="X42" s="66">
        <v>7</v>
      </c>
      <c r="Y42" s="66">
        <v>6</v>
      </c>
      <c r="Z42" s="66">
        <v>7</v>
      </c>
      <c r="AA42" s="66"/>
      <c r="AB42" s="66">
        <v>6</v>
      </c>
      <c r="AC42" s="66">
        <v>7</v>
      </c>
      <c r="AD42" s="66">
        <v>6</v>
      </c>
      <c r="AE42" s="66">
        <v>7</v>
      </c>
      <c r="AF42" s="66"/>
      <c r="AG42" s="66">
        <v>6</v>
      </c>
      <c r="AH42" s="66">
        <v>6</v>
      </c>
      <c r="AI42" s="66">
        <v>7</v>
      </c>
      <c r="AJ42" s="66"/>
      <c r="AK42" s="66">
        <v>6</v>
      </c>
      <c r="AL42" s="66">
        <v>6</v>
      </c>
      <c r="AM42" s="66">
        <v>6</v>
      </c>
      <c r="AN42" s="66">
        <v>7</v>
      </c>
      <c r="AO42" s="66"/>
      <c r="AP42" s="66">
        <v>6</v>
      </c>
      <c r="AQ42" s="66">
        <v>7</v>
      </c>
      <c r="AR42" s="66">
        <v>6</v>
      </c>
      <c r="AS42" s="66">
        <v>7</v>
      </c>
      <c r="AT42" s="66"/>
      <c r="AU42" s="60"/>
      <c r="AV42" s="95">
        <v>0</v>
      </c>
      <c r="AW42" s="95"/>
      <c r="AX42" s="95"/>
      <c r="AY42" s="95"/>
      <c r="AZ42" s="95"/>
      <c r="BA42" s="95"/>
      <c r="BB42" s="95"/>
      <c r="BC42" s="95"/>
      <c r="BD42" s="95"/>
      <c r="BE42" s="95"/>
      <c r="BF42" s="17">
        <f t="shared" si="11"/>
        <v>116</v>
      </c>
    </row>
    <row r="43" spans="1:58" ht="18.75" customHeight="1">
      <c r="A43" s="714"/>
      <c r="B43" s="758" t="s">
        <v>123</v>
      </c>
      <c r="C43" s="758"/>
      <c r="D43" s="758"/>
      <c r="E43" s="72">
        <f aca="true" t="shared" si="15" ref="E43:AJ43">E7+E23</f>
        <v>29</v>
      </c>
      <c r="F43" s="72">
        <f t="shared" si="15"/>
        <v>29</v>
      </c>
      <c r="G43" s="72">
        <f t="shared" si="15"/>
        <v>29</v>
      </c>
      <c r="H43" s="72">
        <f t="shared" si="15"/>
        <v>29</v>
      </c>
      <c r="I43" s="72">
        <f t="shared" si="15"/>
        <v>29</v>
      </c>
      <c r="J43" s="72">
        <f t="shared" si="15"/>
        <v>29</v>
      </c>
      <c r="K43" s="72">
        <f t="shared" si="15"/>
        <v>29</v>
      </c>
      <c r="L43" s="72">
        <f t="shared" si="15"/>
        <v>29</v>
      </c>
      <c r="M43" s="72">
        <f t="shared" si="15"/>
        <v>29</v>
      </c>
      <c r="N43" s="72">
        <f t="shared" si="15"/>
        <v>29</v>
      </c>
      <c r="O43" s="72">
        <f t="shared" si="15"/>
        <v>29</v>
      </c>
      <c r="P43" s="72">
        <f t="shared" si="15"/>
        <v>29</v>
      </c>
      <c r="Q43" s="72">
        <f t="shared" si="15"/>
        <v>29</v>
      </c>
      <c r="R43" s="72">
        <f t="shared" si="15"/>
        <v>29</v>
      </c>
      <c r="S43" s="72">
        <f t="shared" si="15"/>
        <v>29</v>
      </c>
      <c r="T43" s="72">
        <f t="shared" si="15"/>
        <v>29</v>
      </c>
      <c r="U43" s="72">
        <f t="shared" si="15"/>
        <v>29</v>
      </c>
      <c r="V43" s="94">
        <f t="shared" si="15"/>
        <v>0</v>
      </c>
      <c r="W43" s="94">
        <f t="shared" si="15"/>
        <v>0</v>
      </c>
      <c r="X43" s="72">
        <f t="shared" si="15"/>
        <v>31</v>
      </c>
      <c r="Y43" s="72">
        <f t="shared" si="15"/>
        <v>31</v>
      </c>
      <c r="Z43" s="72">
        <f t="shared" si="15"/>
        <v>31</v>
      </c>
      <c r="AA43" s="72">
        <f t="shared" si="15"/>
        <v>31</v>
      </c>
      <c r="AB43" s="72">
        <f t="shared" si="15"/>
        <v>31</v>
      </c>
      <c r="AC43" s="72">
        <f t="shared" si="15"/>
        <v>31</v>
      </c>
      <c r="AD43" s="72">
        <f t="shared" si="15"/>
        <v>31</v>
      </c>
      <c r="AE43" s="72">
        <f t="shared" si="15"/>
        <v>31</v>
      </c>
      <c r="AF43" s="72">
        <f t="shared" si="15"/>
        <v>30</v>
      </c>
      <c r="AG43" s="72">
        <f t="shared" si="15"/>
        <v>30</v>
      </c>
      <c r="AH43" s="72">
        <f t="shared" si="15"/>
        <v>30</v>
      </c>
      <c r="AI43" s="72">
        <f t="shared" si="15"/>
        <v>30</v>
      </c>
      <c r="AJ43" s="72">
        <f t="shared" si="15"/>
        <v>30</v>
      </c>
      <c r="AK43" s="72">
        <f aca="true" t="shared" si="16" ref="AK43:BE43">AK7+AK23</f>
        <v>30</v>
      </c>
      <c r="AL43" s="72">
        <f t="shared" si="16"/>
        <v>30</v>
      </c>
      <c r="AM43" s="72">
        <f t="shared" si="16"/>
        <v>30</v>
      </c>
      <c r="AN43" s="72">
        <f t="shared" si="16"/>
        <v>30</v>
      </c>
      <c r="AO43" s="72">
        <f t="shared" si="16"/>
        <v>30</v>
      </c>
      <c r="AP43" s="72">
        <f t="shared" si="16"/>
        <v>30</v>
      </c>
      <c r="AQ43" s="72">
        <f t="shared" si="16"/>
        <v>30</v>
      </c>
      <c r="AR43" s="72">
        <f t="shared" si="16"/>
        <v>30</v>
      </c>
      <c r="AS43" s="72">
        <f t="shared" si="16"/>
        <v>30</v>
      </c>
      <c r="AT43" s="94">
        <f t="shared" si="16"/>
        <v>0</v>
      </c>
      <c r="AU43" s="94">
        <f t="shared" si="16"/>
        <v>0</v>
      </c>
      <c r="AV43" s="94">
        <f t="shared" si="16"/>
        <v>0</v>
      </c>
      <c r="AW43" s="94">
        <f t="shared" si="16"/>
        <v>0</v>
      </c>
      <c r="AX43" s="94">
        <f t="shared" si="16"/>
        <v>0</v>
      </c>
      <c r="AY43" s="94">
        <f t="shared" si="16"/>
        <v>0</v>
      </c>
      <c r="AZ43" s="94">
        <f t="shared" si="16"/>
        <v>0</v>
      </c>
      <c r="BA43" s="94">
        <f t="shared" si="16"/>
        <v>0</v>
      </c>
      <c r="BB43" s="94">
        <f t="shared" si="16"/>
        <v>0</v>
      </c>
      <c r="BC43" s="94">
        <f t="shared" si="16"/>
        <v>0</v>
      </c>
      <c r="BD43" s="94">
        <f t="shared" si="16"/>
        <v>0</v>
      </c>
      <c r="BE43" s="16">
        <f t="shared" si="16"/>
        <v>0</v>
      </c>
      <c r="BF43" s="20">
        <f>SUM(E43:BE43)</f>
        <v>1161</v>
      </c>
    </row>
    <row r="44" spans="1:58" ht="18.75" customHeight="1">
      <c r="A44" s="714"/>
      <c r="B44" s="758" t="s">
        <v>124</v>
      </c>
      <c r="C44" s="758"/>
      <c r="D44" s="758"/>
      <c r="E44" s="72">
        <f aca="true" t="shared" si="17" ref="E44:AJ44">E8+E24</f>
        <v>11.5</v>
      </c>
      <c r="F44" s="72">
        <f t="shared" si="17"/>
        <v>11.5</v>
      </c>
      <c r="G44" s="72">
        <f t="shared" si="17"/>
        <v>11.5</v>
      </c>
      <c r="H44" s="72">
        <f t="shared" si="17"/>
        <v>11.5</v>
      </c>
      <c r="I44" s="72">
        <f t="shared" si="17"/>
        <v>11.5</v>
      </c>
      <c r="J44" s="72">
        <f t="shared" si="17"/>
        <v>10.5</v>
      </c>
      <c r="K44" s="72">
        <f t="shared" si="17"/>
        <v>10.5</v>
      </c>
      <c r="L44" s="72">
        <f t="shared" si="17"/>
        <v>10.5</v>
      </c>
      <c r="M44" s="72">
        <f t="shared" si="17"/>
        <v>10.5</v>
      </c>
      <c r="N44" s="72">
        <f t="shared" si="17"/>
        <v>10.5</v>
      </c>
      <c r="O44" s="72">
        <f t="shared" si="17"/>
        <v>10.5</v>
      </c>
      <c r="P44" s="72">
        <f t="shared" si="17"/>
        <v>10.5</v>
      </c>
      <c r="Q44" s="72">
        <f t="shared" si="17"/>
        <v>10.5</v>
      </c>
      <c r="R44" s="72">
        <f t="shared" si="17"/>
        <v>10.5</v>
      </c>
      <c r="S44" s="72">
        <f t="shared" si="17"/>
        <v>10.5</v>
      </c>
      <c r="T44" s="72">
        <f t="shared" si="17"/>
        <v>10.5</v>
      </c>
      <c r="U44" s="72">
        <f t="shared" si="17"/>
        <v>10.5</v>
      </c>
      <c r="V44" s="94">
        <f t="shared" si="17"/>
        <v>0</v>
      </c>
      <c r="W44" s="94">
        <f t="shared" si="17"/>
        <v>0</v>
      </c>
      <c r="X44" s="72">
        <f t="shared" si="17"/>
        <v>11.5</v>
      </c>
      <c r="Y44" s="72">
        <f t="shared" si="17"/>
        <v>11.5</v>
      </c>
      <c r="Z44" s="72">
        <f t="shared" si="17"/>
        <v>11.5</v>
      </c>
      <c r="AA44" s="72">
        <f t="shared" si="17"/>
        <v>11.5</v>
      </c>
      <c r="AB44" s="72">
        <f t="shared" si="17"/>
        <v>11.5</v>
      </c>
      <c r="AC44" s="72">
        <f t="shared" si="17"/>
        <v>11.5</v>
      </c>
      <c r="AD44" s="72">
        <f t="shared" si="17"/>
        <v>12</v>
      </c>
      <c r="AE44" s="72">
        <f t="shared" si="17"/>
        <v>12.5</v>
      </c>
      <c r="AF44" s="72">
        <f t="shared" si="17"/>
        <v>11.5</v>
      </c>
      <c r="AG44" s="72">
        <f t="shared" si="17"/>
        <v>11.5</v>
      </c>
      <c r="AH44" s="72">
        <f t="shared" si="17"/>
        <v>11.5</v>
      </c>
      <c r="AI44" s="72">
        <f t="shared" si="17"/>
        <v>14.5</v>
      </c>
      <c r="AJ44" s="72">
        <f t="shared" si="17"/>
        <v>14.5</v>
      </c>
      <c r="AK44" s="72">
        <f aca="true" t="shared" si="18" ref="AK44:BE44">AK8+AK24</f>
        <v>15</v>
      </c>
      <c r="AL44" s="72">
        <f t="shared" si="18"/>
        <v>14.5</v>
      </c>
      <c r="AM44" s="72">
        <f t="shared" si="18"/>
        <v>15</v>
      </c>
      <c r="AN44" s="72">
        <f t="shared" si="18"/>
        <v>15</v>
      </c>
      <c r="AO44" s="72">
        <f t="shared" si="18"/>
        <v>15</v>
      </c>
      <c r="AP44" s="72">
        <f t="shared" si="18"/>
        <v>15</v>
      </c>
      <c r="AQ44" s="72">
        <f t="shared" si="18"/>
        <v>15</v>
      </c>
      <c r="AR44" s="72">
        <f t="shared" si="18"/>
        <v>15</v>
      </c>
      <c r="AS44" s="72">
        <f t="shared" si="18"/>
        <v>15</v>
      </c>
      <c r="AT44" s="94">
        <f t="shared" si="18"/>
        <v>0</v>
      </c>
      <c r="AU44" s="94">
        <f t="shared" si="18"/>
        <v>0</v>
      </c>
      <c r="AV44" s="94">
        <f t="shared" si="18"/>
        <v>0</v>
      </c>
      <c r="AW44" s="94">
        <f t="shared" si="18"/>
        <v>0</v>
      </c>
      <c r="AX44" s="94">
        <f t="shared" si="18"/>
        <v>0</v>
      </c>
      <c r="AY44" s="94">
        <f t="shared" si="18"/>
        <v>0</v>
      </c>
      <c r="AZ44" s="94">
        <f t="shared" si="18"/>
        <v>0</v>
      </c>
      <c r="BA44" s="94">
        <f t="shared" si="18"/>
        <v>0</v>
      </c>
      <c r="BB44" s="94">
        <f t="shared" si="18"/>
        <v>0</v>
      </c>
      <c r="BC44" s="94">
        <f t="shared" si="18"/>
        <v>0</v>
      </c>
      <c r="BD44" s="94">
        <f t="shared" si="18"/>
        <v>0</v>
      </c>
      <c r="BE44" s="72">
        <f t="shared" si="18"/>
        <v>0</v>
      </c>
      <c r="BF44" s="56">
        <f>SUM(E44:BE44)</f>
        <v>475</v>
      </c>
    </row>
    <row r="45" spans="1:60" ht="12.75" customHeight="1">
      <c r="A45" s="714"/>
      <c r="B45" s="758" t="s">
        <v>125</v>
      </c>
      <c r="C45" s="758"/>
      <c r="D45" s="758"/>
      <c r="E45" s="72">
        <f>E43+E44</f>
        <v>40.5</v>
      </c>
      <c r="F45" s="72">
        <f aca="true" t="shared" si="19" ref="F45:BE45">F43+F44</f>
        <v>40.5</v>
      </c>
      <c r="G45" s="72">
        <f t="shared" si="19"/>
        <v>40.5</v>
      </c>
      <c r="H45" s="72">
        <f t="shared" si="19"/>
        <v>40.5</v>
      </c>
      <c r="I45" s="72">
        <f t="shared" si="19"/>
        <v>40.5</v>
      </c>
      <c r="J45" s="72">
        <f t="shared" si="19"/>
        <v>39.5</v>
      </c>
      <c r="K45" s="72">
        <f t="shared" si="19"/>
        <v>39.5</v>
      </c>
      <c r="L45" s="72">
        <f t="shared" si="19"/>
        <v>39.5</v>
      </c>
      <c r="M45" s="72">
        <f t="shared" si="19"/>
        <v>39.5</v>
      </c>
      <c r="N45" s="72">
        <f t="shared" si="19"/>
        <v>39.5</v>
      </c>
      <c r="O45" s="72">
        <f t="shared" si="19"/>
        <v>39.5</v>
      </c>
      <c r="P45" s="72">
        <f t="shared" si="19"/>
        <v>39.5</v>
      </c>
      <c r="Q45" s="72">
        <f t="shared" si="19"/>
        <v>39.5</v>
      </c>
      <c r="R45" s="72">
        <f t="shared" si="19"/>
        <v>39.5</v>
      </c>
      <c r="S45" s="72">
        <f t="shared" si="19"/>
        <v>39.5</v>
      </c>
      <c r="T45" s="72">
        <f t="shared" si="19"/>
        <v>39.5</v>
      </c>
      <c r="U45" s="72">
        <f t="shared" si="19"/>
        <v>39.5</v>
      </c>
      <c r="V45" s="94">
        <f t="shared" si="19"/>
        <v>0</v>
      </c>
      <c r="W45" s="94">
        <f t="shared" si="19"/>
        <v>0</v>
      </c>
      <c r="X45" s="72">
        <f t="shared" si="19"/>
        <v>42.5</v>
      </c>
      <c r="Y45" s="72">
        <f t="shared" si="19"/>
        <v>42.5</v>
      </c>
      <c r="Z45" s="72">
        <f t="shared" si="19"/>
        <v>42.5</v>
      </c>
      <c r="AA45" s="72">
        <f t="shared" si="19"/>
        <v>42.5</v>
      </c>
      <c r="AB45" s="72">
        <f t="shared" si="19"/>
        <v>42.5</v>
      </c>
      <c r="AC45" s="72">
        <f t="shared" si="19"/>
        <v>42.5</v>
      </c>
      <c r="AD45" s="72">
        <f t="shared" si="19"/>
        <v>43</v>
      </c>
      <c r="AE45" s="72">
        <f t="shared" si="19"/>
        <v>43.5</v>
      </c>
      <c r="AF45" s="72">
        <f t="shared" si="19"/>
        <v>41.5</v>
      </c>
      <c r="AG45" s="72">
        <f t="shared" si="19"/>
        <v>41.5</v>
      </c>
      <c r="AH45" s="72">
        <f t="shared" si="19"/>
        <v>41.5</v>
      </c>
      <c r="AI45" s="72">
        <f t="shared" si="19"/>
        <v>44.5</v>
      </c>
      <c r="AJ45" s="72">
        <f t="shared" si="19"/>
        <v>44.5</v>
      </c>
      <c r="AK45" s="72">
        <f t="shared" si="19"/>
        <v>45</v>
      </c>
      <c r="AL45" s="72">
        <f t="shared" si="19"/>
        <v>44.5</v>
      </c>
      <c r="AM45" s="72">
        <f t="shared" si="19"/>
        <v>45</v>
      </c>
      <c r="AN45" s="72">
        <f t="shared" si="19"/>
        <v>45</v>
      </c>
      <c r="AO45" s="72">
        <f t="shared" si="19"/>
        <v>45</v>
      </c>
      <c r="AP45" s="72">
        <f t="shared" si="19"/>
        <v>45</v>
      </c>
      <c r="AQ45" s="72">
        <f t="shared" si="19"/>
        <v>45</v>
      </c>
      <c r="AR45" s="72">
        <f t="shared" si="19"/>
        <v>45</v>
      </c>
      <c r="AS45" s="72">
        <f t="shared" si="19"/>
        <v>45</v>
      </c>
      <c r="AT45" s="94">
        <f t="shared" si="19"/>
        <v>0</v>
      </c>
      <c r="AU45" s="94">
        <f t="shared" si="19"/>
        <v>0</v>
      </c>
      <c r="AV45" s="94">
        <f t="shared" si="19"/>
        <v>0</v>
      </c>
      <c r="AW45" s="94">
        <f t="shared" si="19"/>
        <v>0</v>
      </c>
      <c r="AX45" s="94">
        <f t="shared" si="19"/>
        <v>0</v>
      </c>
      <c r="AY45" s="94">
        <f t="shared" si="19"/>
        <v>0</v>
      </c>
      <c r="AZ45" s="94">
        <f t="shared" si="19"/>
        <v>0</v>
      </c>
      <c r="BA45" s="94">
        <f t="shared" si="19"/>
        <v>0</v>
      </c>
      <c r="BB45" s="94">
        <f t="shared" si="19"/>
        <v>0</v>
      </c>
      <c r="BC45" s="94">
        <f t="shared" si="19"/>
        <v>0</v>
      </c>
      <c r="BD45" s="94">
        <f t="shared" si="19"/>
        <v>0</v>
      </c>
      <c r="BE45" s="16">
        <f t="shared" si="19"/>
        <v>0</v>
      </c>
      <c r="BF45" s="56">
        <f>SUM(E45:BE45)</f>
        <v>1636</v>
      </c>
      <c r="BH45" s="1"/>
    </row>
    <row r="46" spans="1:58" s="12" customFormat="1" ht="63">
      <c r="A46" s="715" t="s">
        <v>254</v>
      </c>
      <c r="B46" s="734" t="s">
        <v>73</v>
      </c>
      <c r="C46" s="734" t="s">
        <v>85</v>
      </c>
      <c r="D46" s="734" t="s">
        <v>86</v>
      </c>
      <c r="E46" s="21" t="s">
        <v>111</v>
      </c>
      <c r="F46" s="735" t="s">
        <v>88</v>
      </c>
      <c r="G46" s="736"/>
      <c r="H46" s="736"/>
      <c r="I46" s="737"/>
      <c r="J46" s="735" t="s">
        <v>90</v>
      </c>
      <c r="K46" s="736"/>
      <c r="L46" s="736"/>
      <c r="M46" s="737"/>
      <c r="N46" s="21" t="s">
        <v>126</v>
      </c>
      <c r="O46" s="720" t="s">
        <v>92</v>
      </c>
      <c r="P46" s="721"/>
      <c r="Q46" s="722"/>
      <c r="R46" s="22" t="s">
        <v>127</v>
      </c>
      <c r="S46" s="720" t="s">
        <v>94</v>
      </c>
      <c r="T46" s="721"/>
      <c r="U46" s="721"/>
      <c r="V46" s="722"/>
      <c r="W46" s="22" t="s">
        <v>128</v>
      </c>
      <c r="X46" s="720" t="s">
        <v>96</v>
      </c>
      <c r="Y46" s="721"/>
      <c r="Z46" s="722"/>
      <c r="AA46" s="22" t="s">
        <v>129</v>
      </c>
      <c r="AB46" s="720" t="s">
        <v>98</v>
      </c>
      <c r="AC46" s="721"/>
      <c r="AD46" s="722"/>
      <c r="AE46" s="22" t="s">
        <v>130</v>
      </c>
      <c r="AF46" s="720" t="s">
        <v>100</v>
      </c>
      <c r="AG46" s="721"/>
      <c r="AH46" s="721"/>
      <c r="AI46" s="722"/>
      <c r="AJ46" s="735" t="s">
        <v>102</v>
      </c>
      <c r="AK46" s="736"/>
      <c r="AL46" s="736"/>
      <c r="AM46" s="737"/>
      <c r="AN46" s="21" t="s">
        <v>131</v>
      </c>
      <c r="AO46" s="735" t="s">
        <v>104</v>
      </c>
      <c r="AP46" s="736"/>
      <c r="AQ46" s="737"/>
      <c r="AR46" s="21" t="s">
        <v>132</v>
      </c>
      <c r="AS46" s="735" t="s">
        <v>106</v>
      </c>
      <c r="AT46" s="736"/>
      <c r="AU46" s="736"/>
      <c r="AV46" s="737"/>
      <c r="AW46" s="735" t="s">
        <v>108</v>
      </c>
      <c r="AX46" s="736"/>
      <c r="AY46" s="736"/>
      <c r="AZ46" s="737"/>
      <c r="BA46" s="21" t="s">
        <v>133</v>
      </c>
      <c r="BB46" s="735" t="s">
        <v>110</v>
      </c>
      <c r="BC46" s="736"/>
      <c r="BD46" s="737"/>
      <c r="BE46" s="21" t="s">
        <v>134</v>
      </c>
      <c r="BF46" s="726" t="s">
        <v>112</v>
      </c>
    </row>
    <row r="47" spans="1:58" ht="9" customHeight="1">
      <c r="A47" s="734"/>
      <c r="B47" s="734"/>
      <c r="C47" s="734"/>
      <c r="D47" s="734"/>
      <c r="E47" s="727" t="s">
        <v>113</v>
      </c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7"/>
      <c r="V47" s="727"/>
      <c r="W47" s="727"/>
      <c r="X47" s="727"/>
      <c r="Y47" s="727"/>
      <c r="Z47" s="727"/>
      <c r="AA47" s="727"/>
      <c r="AB47" s="727"/>
      <c r="AC47" s="727"/>
      <c r="AD47" s="727"/>
      <c r="AE47" s="727"/>
      <c r="AF47" s="727"/>
      <c r="AG47" s="727"/>
      <c r="AH47" s="727"/>
      <c r="AI47" s="727"/>
      <c r="AJ47" s="727"/>
      <c r="AK47" s="727"/>
      <c r="AL47" s="727"/>
      <c r="AM47" s="727"/>
      <c r="AN47" s="727"/>
      <c r="AO47" s="727"/>
      <c r="AP47" s="727"/>
      <c r="AQ47" s="727"/>
      <c r="AR47" s="727"/>
      <c r="AS47" s="727"/>
      <c r="AT47" s="727"/>
      <c r="AU47" s="727"/>
      <c r="AV47" s="727"/>
      <c r="AW47" s="727"/>
      <c r="AX47" s="727"/>
      <c r="AY47" s="727"/>
      <c r="AZ47" s="727"/>
      <c r="BA47" s="727"/>
      <c r="BB47" s="727"/>
      <c r="BC47" s="727"/>
      <c r="BD47" s="727"/>
      <c r="BE47" s="727"/>
      <c r="BF47" s="726"/>
    </row>
    <row r="48" spans="1:58" ht="9" customHeight="1">
      <c r="A48" s="734"/>
      <c r="B48" s="734"/>
      <c r="C48" s="734"/>
      <c r="D48" s="734"/>
      <c r="E48" s="59">
        <v>35</v>
      </c>
      <c r="F48" s="59">
        <v>36</v>
      </c>
      <c r="G48" s="59">
        <v>37</v>
      </c>
      <c r="H48" s="59">
        <v>38</v>
      </c>
      <c r="I48" s="59">
        <v>39</v>
      </c>
      <c r="J48" s="59">
        <v>40</v>
      </c>
      <c r="K48" s="59">
        <v>41</v>
      </c>
      <c r="L48" s="59">
        <v>42</v>
      </c>
      <c r="M48" s="59">
        <v>43</v>
      </c>
      <c r="N48" s="59">
        <v>44</v>
      </c>
      <c r="O48" s="59">
        <v>45</v>
      </c>
      <c r="P48" s="59">
        <v>46</v>
      </c>
      <c r="Q48" s="59">
        <v>47</v>
      </c>
      <c r="R48" s="59">
        <v>48</v>
      </c>
      <c r="S48" s="59">
        <v>49</v>
      </c>
      <c r="T48" s="59">
        <v>50</v>
      </c>
      <c r="U48" s="59">
        <v>51</v>
      </c>
      <c r="V48" s="59">
        <v>52</v>
      </c>
      <c r="W48" s="14">
        <v>1</v>
      </c>
      <c r="X48" s="14">
        <v>2</v>
      </c>
      <c r="Y48" s="14">
        <v>3</v>
      </c>
      <c r="Z48" s="14">
        <v>4</v>
      </c>
      <c r="AA48" s="14">
        <v>5</v>
      </c>
      <c r="AB48" s="14">
        <v>6</v>
      </c>
      <c r="AC48" s="14">
        <v>7</v>
      </c>
      <c r="AD48" s="14">
        <v>8</v>
      </c>
      <c r="AE48" s="14">
        <v>9</v>
      </c>
      <c r="AF48" s="14">
        <v>10</v>
      </c>
      <c r="AG48" s="14">
        <v>11</v>
      </c>
      <c r="AH48" s="14">
        <v>12</v>
      </c>
      <c r="AI48" s="14">
        <v>13</v>
      </c>
      <c r="AJ48" s="14">
        <v>14</v>
      </c>
      <c r="AK48" s="14">
        <v>15</v>
      </c>
      <c r="AL48" s="14">
        <v>16</v>
      </c>
      <c r="AM48" s="14">
        <v>17</v>
      </c>
      <c r="AN48" s="14">
        <v>18</v>
      </c>
      <c r="AO48" s="14">
        <v>19</v>
      </c>
      <c r="AP48" s="14">
        <v>20</v>
      </c>
      <c r="AQ48" s="14">
        <v>21</v>
      </c>
      <c r="AR48" s="14">
        <v>22</v>
      </c>
      <c r="AS48" s="14">
        <v>23</v>
      </c>
      <c r="AT48" s="14">
        <v>24</v>
      </c>
      <c r="AU48" s="14">
        <v>25</v>
      </c>
      <c r="AV48" s="14">
        <v>26</v>
      </c>
      <c r="AW48" s="14">
        <v>27</v>
      </c>
      <c r="AX48" s="14">
        <v>28</v>
      </c>
      <c r="AY48" s="14">
        <v>29</v>
      </c>
      <c r="AZ48" s="14">
        <v>30</v>
      </c>
      <c r="BA48" s="14">
        <v>31</v>
      </c>
      <c r="BB48" s="14">
        <v>32</v>
      </c>
      <c r="BC48" s="14">
        <v>33</v>
      </c>
      <c r="BD48" s="14">
        <v>34</v>
      </c>
      <c r="BE48" s="14">
        <v>35</v>
      </c>
      <c r="BF48" s="726"/>
    </row>
    <row r="49" spans="1:58" ht="9" customHeight="1">
      <c r="A49" s="734"/>
      <c r="B49" s="734"/>
      <c r="C49" s="734"/>
      <c r="D49" s="734"/>
      <c r="E49" s="728" t="s">
        <v>114</v>
      </c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728"/>
      <c r="U49" s="728"/>
      <c r="V49" s="728"/>
      <c r="W49" s="728"/>
      <c r="X49" s="728"/>
      <c r="Y49" s="728"/>
      <c r="Z49" s="728"/>
      <c r="AA49" s="728"/>
      <c r="AB49" s="728"/>
      <c r="AC49" s="728"/>
      <c r="AD49" s="728"/>
      <c r="AE49" s="728"/>
      <c r="AF49" s="728"/>
      <c r="AG49" s="728"/>
      <c r="AH49" s="728"/>
      <c r="AI49" s="728"/>
      <c r="AJ49" s="728"/>
      <c r="AK49" s="728"/>
      <c r="AL49" s="728"/>
      <c r="AM49" s="728"/>
      <c r="AN49" s="728"/>
      <c r="AO49" s="728"/>
      <c r="AP49" s="728"/>
      <c r="AQ49" s="728"/>
      <c r="AR49" s="728"/>
      <c r="AS49" s="728"/>
      <c r="AT49" s="728"/>
      <c r="AU49" s="728"/>
      <c r="AV49" s="728"/>
      <c r="AW49" s="728"/>
      <c r="AX49" s="728"/>
      <c r="AY49" s="728"/>
      <c r="AZ49" s="728"/>
      <c r="BA49" s="728"/>
      <c r="BB49" s="728"/>
      <c r="BC49" s="728"/>
      <c r="BD49" s="728"/>
      <c r="BE49" s="728"/>
      <c r="BF49" s="726"/>
    </row>
    <row r="50" spans="1:58" ht="9" customHeight="1">
      <c r="A50" s="734"/>
      <c r="B50" s="734"/>
      <c r="C50" s="734"/>
      <c r="D50" s="734"/>
      <c r="E50" s="58">
        <v>1</v>
      </c>
      <c r="F50" s="58">
        <v>2</v>
      </c>
      <c r="G50" s="58">
        <v>3</v>
      </c>
      <c r="H50" s="58">
        <v>4</v>
      </c>
      <c r="I50" s="58">
        <v>5</v>
      </c>
      <c r="J50" s="58">
        <v>6</v>
      </c>
      <c r="K50" s="58">
        <v>7</v>
      </c>
      <c r="L50" s="58">
        <v>8</v>
      </c>
      <c r="M50" s="58">
        <v>9</v>
      </c>
      <c r="N50" s="58">
        <v>10</v>
      </c>
      <c r="O50" s="58">
        <v>11</v>
      </c>
      <c r="P50" s="58">
        <v>12</v>
      </c>
      <c r="Q50" s="58">
        <v>13</v>
      </c>
      <c r="R50" s="58">
        <v>14</v>
      </c>
      <c r="S50" s="58">
        <v>15</v>
      </c>
      <c r="T50" s="58">
        <v>16</v>
      </c>
      <c r="U50" s="58">
        <v>17</v>
      </c>
      <c r="V50" s="58">
        <v>18</v>
      </c>
      <c r="W50" s="58">
        <v>19</v>
      </c>
      <c r="X50" s="58">
        <v>20</v>
      </c>
      <c r="Y50" s="58">
        <v>21</v>
      </c>
      <c r="Z50" s="58">
        <v>22</v>
      </c>
      <c r="AA50" s="58">
        <v>23</v>
      </c>
      <c r="AB50" s="58">
        <v>24</v>
      </c>
      <c r="AC50" s="58">
        <v>25</v>
      </c>
      <c r="AD50" s="58">
        <v>26</v>
      </c>
      <c r="AE50" s="58">
        <v>27</v>
      </c>
      <c r="AF50" s="58">
        <v>28</v>
      </c>
      <c r="AG50" s="58">
        <v>29</v>
      </c>
      <c r="AH50" s="58">
        <v>30</v>
      </c>
      <c r="AI50" s="58">
        <v>31</v>
      </c>
      <c r="AJ50" s="58">
        <v>32</v>
      </c>
      <c r="AK50" s="58">
        <v>33</v>
      </c>
      <c r="AL50" s="58">
        <v>34</v>
      </c>
      <c r="AM50" s="58">
        <v>35</v>
      </c>
      <c r="AN50" s="58">
        <v>36</v>
      </c>
      <c r="AO50" s="58">
        <v>37</v>
      </c>
      <c r="AP50" s="58">
        <v>38</v>
      </c>
      <c r="AQ50" s="58">
        <v>39</v>
      </c>
      <c r="AR50" s="58">
        <v>40</v>
      </c>
      <c r="AS50" s="58">
        <v>41</v>
      </c>
      <c r="AT50" s="58">
        <v>42</v>
      </c>
      <c r="AU50" s="58">
        <v>43</v>
      </c>
      <c r="AV50" s="58">
        <v>44</v>
      </c>
      <c r="AW50" s="58">
        <v>45</v>
      </c>
      <c r="AX50" s="58">
        <v>46</v>
      </c>
      <c r="AY50" s="58">
        <v>47</v>
      </c>
      <c r="AZ50" s="58">
        <v>48</v>
      </c>
      <c r="BA50" s="58">
        <v>49</v>
      </c>
      <c r="BB50" s="58">
        <v>50</v>
      </c>
      <c r="BC50" s="58">
        <v>51</v>
      </c>
      <c r="BD50" s="58">
        <v>52</v>
      </c>
      <c r="BE50" s="58">
        <v>53</v>
      </c>
      <c r="BF50" s="726"/>
    </row>
    <row r="51" spans="1:58" ht="16.5">
      <c r="A51" s="712" t="s">
        <v>254</v>
      </c>
      <c r="B51" s="758" t="s">
        <v>115</v>
      </c>
      <c r="C51" s="759" t="s">
        <v>19</v>
      </c>
      <c r="D51" s="15" t="s">
        <v>116</v>
      </c>
      <c r="E51" s="72">
        <f>E53+E55</f>
        <v>4</v>
      </c>
      <c r="F51" s="72">
        <f aca="true" t="shared" si="20" ref="F51:BE51">F53+F55</f>
        <v>4</v>
      </c>
      <c r="G51" s="72">
        <f t="shared" si="20"/>
        <v>4</v>
      </c>
      <c r="H51" s="72">
        <f t="shared" si="20"/>
        <v>4</v>
      </c>
      <c r="I51" s="72">
        <f t="shared" si="20"/>
        <v>4</v>
      </c>
      <c r="J51" s="72">
        <f t="shared" si="20"/>
        <v>4</v>
      </c>
      <c r="K51" s="72">
        <f t="shared" si="20"/>
        <v>4</v>
      </c>
      <c r="L51" s="72">
        <f t="shared" si="20"/>
        <v>4</v>
      </c>
      <c r="M51" s="72">
        <f t="shared" si="20"/>
        <v>4</v>
      </c>
      <c r="N51" s="72">
        <f t="shared" si="20"/>
        <v>4</v>
      </c>
      <c r="O51" s="72">
        <f t="shared" si="20"/>
        <v>4</v>
      </c>
      <c r="P51" s="72">
        <f t="shared" si="20"/>
        <v>4</v>
      </c>
      <c r="Q51" s="72">
        <f t="shared" si="20"/>
        <v>4</v>
      </c>
      <c r="R51" s="72">
        <f t="shared" si="20"/>
        <v>4</v>
      </c>
      <c r="S51" s="72">
        <f t="shared" si="20"/>
        <v>4</v>
      </c>
      <c r="T51" s="72">
        <f t="shared" si="20"/>
        <v>4</v>
      </c>
      <c r="U51" s="72">
        <f t="shared" si="20"/>
        <v>4</v>
      </c>
      <c r="V51" s="72">
        <f t="shared" si="20"/>
        <v>0</v>
      </c>
      <c r="W51" s="72">
        <f t="shared" si="20"/>
        <v>0</v>
      </c>
      <c r="X51" s="72">
        <f t="shared" si="20"/>
        <v>3</v>
      </c>
      <c r="Y51" s="72">
        <f t="shared" si="20"/>
        <v>3</v>
      </c>
      <c r="Z51" s="72">
        <f t="shared" si="20"/>
        <v>3</v>
      </c>
      <c r="AA51" s="72">
        <f t="shared" si="20"/>
        <v>3</v>
      </c>
      <c r="AB51" s="72">
        <f t="shared" si="20"/>
        <v>3</v>
      </c>
      <c r="AC51" s="72">
        <f t="shared" si="20"/>
        <v>3</v>
      </c>
      <c r="AD51" s="72">
        <f t="shared" si="20"/>
        <v>3</v>
      </c>
      <c r="AE51" s="72">
        <f t="shared" si="20"/>
        <v>3</v>
      </c>
      <c r="AF51" s="72">
        <f t="shared" si="20"/>
        <v>4</v>
      </c>
      <c r="AG51" s="72">
        <f t="shared" si="20"/>
        <v>4</v>
      </c>
      <c r="AH51" s="72">
        <f t="shared" si="20"/>
        <v>4</v>
      </c>
      <c r="AI51" s="72">
        <f t="shared" si="20"/>
        <v>4</v>
      </c>
      <c r="AJ51" s="72">
        <f t="shared" si="20"/>
        <v>4</v>
      </c>
      <c r="AK51" s="72">
        <f t="shared" si="20"/>
        <v>4</v>
      </c>
      <c r="AL51" s="72">
        <f t="shared" si="20"/>
        <v>4</v>
      </c>
      <c r="AM51" s="72">
        <f t="shared" si="20"/>
        <v>4</v>
      </c>
      <c r="AN51" s="72">
        <f t="shared" si="20"/>
        <v>4</v>
      </c>
      <c r="AO51" s="72">
        <f t="shared" si="20"/>
        <v>4</v>
      </c>
      <c r="AP51" s="72">
        <f t="shared" si="20"/>
        <v>4</v>
      </c>
      <c r="AQ51" s="72">
        <f t="shared" si="20"/>
        <v>4</v>
      </c>
      <c r="AR51" s="72">
        <f t="shared" si="20"/>
        <v>4</v>
      </c>
      <c r="AS51" s="72">
        <f t="shared" si="20"/>
        <v>4</v>
      </c>
      <c r="AT51" s="72">
        <f t="shared" si="20"/>
        <v>0</v>
      </c>
      <c r="AU51" s="72">
        <f t="shared" si="20"/>
        <v>0</v>
      </c>
      <c r="AV51" s="72">
        <f t="shared" si="20"/>
        <v>0</v>
      </c>
      <c r="AW51" s="72">
        <f t="shared" si="20"/>
        <v>0</v>
      </c>
      <c r="AX51" s="72">
        <f t="shared" si="20"/>
        <v>0</v>
      </c>
      <c r="AY51" s="72">
        <f t="shared" si="20"/>
        <v>0</v>
      </c>
      <c r="AZ51" s="72">
        <f t="shared" si="20"/>
        <v>0</v>
      </c>
      <c r="BA51" s="72">
        <f t="shared" si="20"/>
        <v>0</v>
      </c>
      <c r="BB51" s="72">
        <f t="shared" si="20"/>
        <v>0</v>
      </c>
      <c r="BC51" s="72">
        <f t="shared" si="20"/>
        <v>0</v>
      </c>
      <c r="BD51" s="72">
        <f t="shared" si="20"/>
        <v>0</v>
      </c>
      <c r="BE51" s="72">
        <f t="shared" si="20"/>
        <v>0</v>
      </c>
      <c r="BF51" s="16">
        <f>SUM(E51:BE51)</f>
        <v>148</v>
      </c>
    </row>
    <row r="52" spans="1:58" ht="16.5">
      <c r="A52" s="713"/>
      <c r="B52" s="758"/>
      <c r="C52" s="760"/>
      <c r="D52" s="15" t="s">
        <v>117</v>
      </c>
      <c r="E52" s="72">
        <f>E54+E56</f>
        <v>1</v>
      </c>
      <c r="F52" s="72">
        <f aca="true" t="shared" si="21" ref="F52:BE52">F54+F56</f>
        <v>1</v>
      </c>
      <c r="G52" s="72">
        <f t="shared" si="21"/>
        <v>1</v>
      </c>
      <c r="H52" s="72">
        <f t="shared" si="21"/>
        <v>1</v>
      </c>
      <c r="I52" s="72">
        <f t="shared" si="21"/>
        <v>1</v>
      </c>
      <c r="J52" s="72">
        <f t="shared" si="21"/>
        <v>1</v>
      </c>
      <c r="K52" s="72">
        <f t="shared" si="21"/>
        <v>1</v>
      </c>
      <c r="L52" s="72">
        <f t="shared" si="21"/>
        <v>1</v>
      </c>
      <c r="M52" s="72">
        <f t="shared" si="21"/>
        <v>1</v>
      </c>
      <c r="N52" s="72">
        <f t="shared" si="21"/>
        <v>1</v>
      </c>
      <c r="O52" s="72">
        <f t="shared" si="21"/>
        <v>1</v>
      </c>
      <c r="P52" s="72">
        <f t="shared" si="21"/>
        <v>1</v>
      </c>
      <c r="Q52" s="72">
        <f t="shared" si="21"/>
        <v>1</v>
      </c>
      <c r="R52" s="72">
        <f t="shared" si="21"/>
        <v>1</v>
      </c>
      <c r="S52" s="72">
        <f t="shared" si="21"/>
        <v>1</v>
      </c>
      <c r="T52" s="72">
        <f t="shared" si="21"/>
        <v>1</v>
      </c>
      <c r="U52" s="72">
        <f t="shared" si="21"/>
        <v>1</v>
      </c>
      <c r="V52" s="72">
        <f t="shared" si="21"/>
        <v>0</v>
      </c>
      <c r="W52" s="72">
        <f t="shared" si="21"/>
        <v>0</v>
      </c>
      <c r="X52" s="72">
        <f t="shared" si="21"/>
        <v>1</v>
      </c>
      <c r="Y52" s="72">
        <f t="shared" si="21"/>
        <v>1.5</v>
      </c>
      <c r="Z52" s="72">
        <f t="shared" si="21"/>
        <v>1.5</v>
      </c>
      <c r="AA52" s="72">
        <f t="shared" si="21"/>
        <v>1.5</v>
      </c>
      <c r="AB52" s="72">
        <f t="shared" si="21"/>
        <v>1.5</v>
      </c>
      <c r="AC52" s="72">
        <f t="shared" si="21"/>
        <v>1.5</v>
      </c>
      <c r="AD52" s="72">
        <f t="shared" si="21"/>
        <v>1.5</v>
      </c>
      <c r="AE52" s="72">
        <f t="shared" si="21"/>
        <v>2</v>
      </c>
      <c r="AF52" s="72">
        <f t="shared" si="21"/>
        <v>2</v>
      </c>
      <c r="AG52" s="72">
        <f t="shared" si="21"/>
        <v>2</v>
      </c>
      <c r="AH52" s="72">
        <f t="shared" si="21"/>
        <v>2</v>
      </c>
      <c r="AI52" s="72">
        <f t="shared" si="21"/>
        <v>2</v>
      </c>
      <c r="AJ52" s="72">
        <f t="shared" si="21"/>
        <v>2</v>
      </c>
      <c r="AK52" s="72">
        <f t="shared" si="21"/>
        <v>2</v>
      </c>
      <c r="AL52" s="72">
        <f t="shared" si="21"/>
        <v>2</v>
      </c>
      <c r="AM52" s="72">
        <f t="shared" si="21"/>
        <v>2</v>
      </c>
      <c r="AN52" s="72">
        <f t="shared" si="21"/>
        <v>2</v>
      </c>
      <c r="AO52" s="72">
        <f t="shared" si="21"/>
        <v>2</v>
      </c>
      <c r="AP52" s="72">
        <f t="shared" si="21"/>
        <v>2</v>
      </c>
      <c r="AQ52" s="72">
        <f t="shared" si="21"/>
        <v>2</v>
      </c>
      <c r="AR52" s="72">
        <f t="shared" si="21"/>
        <v>2</v>
      </c>
      <c r="AS52" s="72">
        <f t="shared" si="21"/>
        <v>2</v>
      </c>
      <c r="AT52" s="72">
        <f t="shared" si="21"/>
        <v>0</v>
      </c>
      <c r="AU52" s="72">
        <f t="shared" si="21"/>
        <v>0</v>
      </c>
      <c r="AV52" s="72">
        <f t="shared" si="21"/>
        <v>0</v>
      </c>
      <c r="AW52" s="72">
        <f t="shared" si="21"/>
        <v>0</v>
      </c>
      <c r="AX52" s="72">
        <f t="shared" si="21"/>
        <v>0</v>
      </c>
      <c r="AY52" s="72">
        <f t="shared" si="21"/>
        <v>0</v>
      </c>
      <c r="AZ52" s="72">
        <f t="shared" si="21"/>
        <v>0</v>
      </c>
      <c r="BA52" s="72">
        <f t="shared" si="21"/>
        <v>0</v>
      </c>
      <c r="BB52" s="72">
        <f t="shared" si="21"/>
        <v>0</v>
      </c>
      <c r="BC52" s="72">
        <f t="shared" si="21"/>
        <v>0</v>
      </c>
      <c r="BD52" s="72">
        <f t="shared" si="21"/>
        <v>0</v>
      </c>
      <c r="BE52" s="72">
        <f t="shared" si="21"/>
        <v>0</v>
      </c>
      <c r="BF52" s="16">
        <f>SUM(E52:BE52)</f>
        <v>57</v>
      </c>
    </row>
    <row r="53" spans="1:59" s="12" customFormat="1" ht="9.75" customHeight="1">
      <c r="A53" s="713"/>
      <c r="B53" s="738" t="s">
        <v>32</v>
      </c>
      <c r="C53" s="757" t="s">
        <v>33</v>
      </c>
      <c r="D53" s="66" t="s">
        <v>116</v>
      </c>
      <c r="E53" s="90">
        <v>2</v>
      </c>
      <c r="F53" s="90">
        <v>2</v>
      </c>
      <c r="G53" s="90">
        <v>2</v>
      </c>
      <c r="H53" s="90">
        <v>2</v>
      </c>
      <c r="I53" s="90">
        <v>2</v>
      </c>
      <c r="J53" s="90">
        <v>2</v>
      </c>
      <c r="K53" s="90">
        <v>2</v>
      </c>
      <c r="L53" s="90">
        <v>2</v>
      </c>
      <c r="M53" s="90">
        <v>2</v>
      </c>
      <c r="N53" s="90">
        <v>2</v>
      </c>
      <c r="O53" s="90">
        <v>2</v>
      </c>
      <c r="P53" s="90">
        <v>2</v>
      </c>
      <c r="Q53" s="90">
        <v>2</v>
      </c>
      <c r="R53" s="90">
        <v>2</v>
      </c>
      <c r="S53" s="90">
        <v>2</v>
      </c>
      <c r="T53" s="90">
        <v>2</v>
      </c>
      <c r="U53" s="90">
        <v>2</v>
      </c>
      <c r="V53" s="95">
        <v>0</v>
      </c>
      <c r="W53" s="95">
        <v>0</v>
      </c>
      <c r="X53" s="91">
        <v>2</v>
      </c>
      <c r="Y53" s="91">
        <v>2</v>
      </c>
      <c r="Z53" s="91">
        <v>2</v>
      </c>
      <c r="AA53" s="91">
        <v>2</v>
      </c>
      <c r="AB53" s="91">
        <v>2</v>
      </c>
      <c r="AC53" s="91">
        <v>2</v>
      </c>
      <c r="AD53" s="91">
        <v>2</v>
      </c>
      <c r="AE53" s="91">
        <v>2</v>
      </c>
      <c r="AF53" s="91">
        <v>2</v>
      </c>
      <c r="AG53" s="91">
        <v>2</v>
      </c>
      <c r="AH53" s="91">
        <v>2</v>
      </c>
      <c r="AI53" s="91">
        <v>2</v>
      </c>
      <c r="AJ53" s="91">
        <v>2</v>
      </c>
      <c r="AK53" s="91">
        <v>2</v>
      </c>
      <c r="AL53" s="91">
        <v>2</v>
      </c>
      <c r="AM53" s="91">
        <v>2</v>
      </c>
      <c r="AN53" s="91">
        <v>2</v>
      </c>
      <c r="AO53" s="91">
        <v>2</v>
      </c>
      <c r="AP53" s="91">
        <v>2</v>
      </c>
      <c r="AQ53" s="91">
        <v>2</v>
      </c>
      <c r="AR53" s="91">
        <v>2</v>
      </c>
      <c r="AS53" s="91">
        <v>2</v>
      </c>
      <c r="AT53" s="95"/>
      <c r="AU53" s="95"/>
      <c r="AV53" s="95">
        <v>0</v>
      </c>
      <c r="AW53" s="98"/>
      <c r="AX53" s="98"/>
      <c r="AY53" s="98"/>
      <c r="AZ53" s="98"/>
      <c r="BA53" s="98"/>
      <c r="BB53" s="98"/>
      <c r="BC53" s="98"/>
      <c r="BD53" s="98"/>
      <c r="BE53" s="66"/>
      <c r="BF53" s="25">
        <f aca="true" t="shared" si="22" ref="BF53:BF60">SUM(E53:BE53)</f>
        <v>78</v>
      </c>
      <c r="BG53" s="1"/>
    </row>
    <row r="54" spans="1:59" s="12" customFormat="1" ht="9.75" customHeight="1">
      <c r="A54" s="713"/>
      <c r="B54" s="739"/>
      <c r="C54" s="732"/>
      <c r="D54" s="66" t="s">
        <v>117</v>
      </c>
      <c r="E54" s="90">
        <v>0.5</v>
      </c>
      <c r="F54" s="90">
        <v>0.5</v>
      </c>
      <c r="G54" s="90">
        <v>0.5</v>
      </c>
      <c r="H54" s="90">
        <v>0.5</v>
      </c>
      <c r="I54" s="90">
        <v>0.5</v>
      </c>
      <c r="J54" s="90">
        <v>0.5</v>
      </c>
      <c r="K54" s="90">
        <v>0.5</v>
      </c>
      <c r="L54" s="90">
        <v>0.5</v>
      </c>
      <c r="M54" s="90">
        <v>0.5</v>
      </c>
      <c r="N54" s="90">
        <v>0.5</v>
      </c>
      <c r="O54" s="90">
        <v>0.5</v>
      </c>
      <c r="P54" s="90">
        <v>0.5</v>
      </c>
      <c r="Q54" s="90">
        <v>0.5</v>
      </c>
      <c r="R54" s="90">
        <v>0.5</v>
      </c>
      <c r="S54" s="90">
        <v>0.5</v>
      </c>
      <c r="T54" s="90">
        <v>0.5</v>
      </c>
      <c r="U54" s="90">
        <v>0.5</v>
      </c>
      <c r="V54" s="95">
        <v>0</v>
      </c>
      <c r="W54" s="95">
        <v>0</v>
      </c>
      <c r="X54" s="90">
        <v>0.5</v>
      </c>
      <c r="Y54" s="90">
        <v>0.5</v>
      </c>
      <c r="Z54" s="90">
        <v>0.5</v>
      </c>
      <c r="AA54" s="90">
        <v>0.5</v>
      </c>
      <c r="AB54" s="90">
        <v>0.5</v>
      </c>
      <c r="AC54" s="90">
        <v>0.5</v>
      </c>
      <c r="AD54" s="90">
        <v>0.5</v>
      </c>
      <c r="AE54" s="90">
        <v>1</v>
      </c>
      <c r="AF54" s="90">
        <v>1</v>
      </c>
      <c r="AG54" s="90">
        <v>1</v>
      </c>
      <c r="AH54" s="90">
        <v>1</v>
      </c>
      <c r="AI54" s="90">
        <v>1</v>
      </c>
      <c r="AJ54" s="90">
        <v>1</v>
      </c>
      <c r="AK54" s="90">
        <v>1</v>
      </c>
      <c r="AL54" s="90">
        <v>1</v>
      </c>
      <c r="AM54" s="90">
        <v>1</v>
      </c>
      <c r="AN54" s="90">
        <v>1</v>
      </c>
      <c r="AO54" s="90">
        <v>1</v>
      </c>
      <c r="AP54" s="90">
        <v>1</v>
      </c>
      <c r="AQ54" s="90">
        <v>1</v>
      </c>
      <c r="AR54" s="90">
        <v>1</v>
      </c>
      <c r="AS54" s="90">
        <v>1</v>
      </c>
      <c r="AT54" s="95"/>
      <c r="AU54" s="95"/>
      <c r="AV54" s="95">
        <v>0</v>
      </c>
      <c r="AW54" s="98"/>
      <c r="AX54" s="98"/>
      <c r="AY54" s="98"/>
      <c r="AZ54" s="98"/>
      <c r="BA54" s="98"/>
      <c r="BB54" s="98"/>
      <c r="BC54" s="98"/>
      <c r="BD54" s="98"/>
      <c r="BE54" s="66"/>
      <c r="BF54" s="25">
        <f t="shared" si="22"/>
        <v>27</v>
      </c>
      <c r="BG54" s="1"/>
    </row>
    <row r="55" spans="1:59" s="12" customFormat="1" ht="9.75" customHeight="1">
      <c r="A55" s="713"/>
      <c r="B55" s="738" t="s">
        <v>52</v>
      </c>
      <c r="C55" s="757" t="s">
        <v>118</v>
      </c>
      <c r="D55" s="66" t="s">
        <v>116</v>
      </c>
      <c r="E55" s="90">
        <v>2</v>
      </c>
      <c r="F55" s="90">
        <v>2</v>
      </c>
      <c r="G55" s="90">
        <v>2</v>
      </c>
      <c r="H55" s="90">
        <v>2</v>
      </c>
      <c r="I55" s="90">
        <v>2</v>
      </c>
      <c r="J55" s="90">
        <v>2</v>
      </c>
      <c r="K55" s="90">
        <v>2</v>
      </c>
      <c r="L55" s="90">
        <v>2</v>
      </c>
      <c r="M55" s="90">
        <v>2</v>
      </c>
      <c r="N55" s="90">
        <v>2</v>
      </c>
      <c r="O55" s="90">
        <v>2</v>
      </c>
      <c r="P55" s="90">
        <v>2</v>
      </c>
      <c r="Q55" s="90">
        <v>2</v>
      </c>
      <c r="R55" s="90">
        <v>2</v>
      </c>
      <c r="S55" s="90">
        <v>2</v>
      </c>
      <c r="T55" s="90">
        <v>2</v>
      </c>
      <c r="U55" s="90">
        <v>2</v>
      </c>
      <c r="V55" s="95">
        <v>0</v>
      </c>
      <c r="W55" s="95">
        <v>0</v>
      </c>
      <c r="X55" s="91">
        <v>1</v>
      </c>
      <c r="Y55" s="91">
        <v>1</v>
      </c>
      <c r="Z55" s="91">
        <v>1</v>
      </c>
      <c r="AA55" s="91">
        <v>1</v>
      </c>
      <c r="AB55" s="91">
        <v>1</v>
      </c>
      <c r="AC55" s="91">
        <v>1</v>
      </c>
      <c r="AD55" s="91">
        <v>1</v>
      </c>
      <c r="AE55" s="91">
        <v>1</v>
      </c>
      <c r="AF55" s="91">
        <v>2</v>
      </c>
      <c r="AG55" s="91">
        <v>2</v>
      </c>
      <c r="AH55" s="91">
        <v>2</v>
      </c>
      <c r="AI55" s="91">
        <v>2</v>
      </c>
      <c r="AJ55" s="91">
        <v>2</v>
      </c>
      <c r="AK55" s="91">
        <v>2</v>
      </c>
      <c r="AL55" s="91">
        <v>2</v>
      </c>
      <c r="AM55" s="91">
        <v>2</v>
      </c>
      <c r="AN55" s="91">
        <v>2</v>
      </c>
      <c r="AO55" s="91">
        <v>2</v>
      </c>
      <c r="AP55" s="91">
        <v>2</v>
      </c>
      <c r="AQ55" s="91">
        <v>2</v>
      </c>
      <c r="AR55" s="91">
        <v>2</v>
      </c>
      <c r="AS55" s="91">
        <v>2</v>
      </c>
      <c r="AT55" s="95"/>
      <c r="AU55" s="95"/>
      <c r="AV55" s="95">
        <v>0</v>
      </c>
      <c r="AW55" s="98"/>
      <c r="AX55" s="98"/>
      <c r="AY55" s="98"/>
      <c r="AZ55" s="98"/>
      <c r="BA55" s="98"/>
      <c r="BB55" s="98"/>
      <c r="BC55" s="98"/>
      <c r="BD55" s="98"/>
      <c r="BE55" s="66"/>
      <c r="BF55" s="25">
        <f t="shared" si="22"/>
        <v>70</v>
      </c>
      <c r="BG55" s="1"/>
    </row>
    <row r="56" spans="1:59" s="12" customFormat="1" ht="16.5">
      <c r="A56" s="713"/>
      <c r="B56" s="739"/>
      <c r="C56" s="732"/>
      <c r="D56" s="66" t="s">
        <v>117</v>
      </c>
      <c r="E56" s="90">
        <v>0.5</v>
      </c>
      <c r="F56" s="90">
        <v>0.5</v>
      </c>
      <c r="G56" s="90">
        <v>0.5</v>
      </c>
      <c r="H56" s="90">
        <v>0.5</v>
      </c>
      <c r="I56" s="90">
        <v>0.5</v>
      </c>
      <c r="J56" s="90">
        <v>0.5</v>
      </c>
      <c r="K56" s="90">
        <v>0.5</v>
      </c>
      <c r="L56" s="90">
        <v>0.5</v>
      </c>
      <c r="M56" s="90">
        <v>0.5</v>
      </c>
      <c r="N56" s="90">
        <v>0.5</v>
      </c>
      <c r="O56" s="90">
        <v>0.5</v>
      </c>
      <c r="P56" s="90">
        <v>0.5</v>
      </c>
      <c r="Q56" s="90">
        <v>0.5</v>
      </c>
      <c r="R56" s="90">
        <v>0.5</v>
      </c>
      <c r="S56" s="90">
        <v>0.5</v>
      </c>
      <c r="T56" s="90">
        <v>0.5</v>
      </c>
      <c r="U56" s="90">
        <v>0.5</v>
      </c>
      <c r="V56" s="95">
        <v>0</v>
      </c>
      <c r="W56" s="95">
        <v>0</v>
      </c>
      <c r="X56" s="90">
        <v>0.5</v>
      </c>
      <c r="Y56" s="90">
        <v>1</v>
      </c>
      <c r="Z56" s="90">
        <v>1</v>
      </c>
      <c r="AA56" s="90">
        <v>1</v>
      </c>
      <c r="AB56" s="90">
        <v>1</v>
      </c>
      <c r="AC56" s="90">
        <v>1</v>
      </c>
      <c r="AD56" s="90">
        <v>1</v>
      </c>
      <c r="AE56" s="90">
        <v>1</v>
      </c>
      <c r="AF56" s="90">
        <v>1</v>
      </c>
      <c r="AG56" s="90">
        <v>1</v>
      </c>
      <c r="AH56" s="90">
        <v>1</v>
      </c>
      <c r="AI56" s="90">
        <v>1</v>
      </c>
      <c r="AJ56" s="90">
        <v>1</v>
      </c>
      <c r="AK56" s="90">
        <v>1</v>
      </c>
      <c r="AL56" s="90">
        <v>1</v>
      </c>
      <c r="AM56" s="90">
        <v>1</v>
      </c>
      <c r="AN56" s="90">
        <v>1</v>
      </c>
      <c r="AO56" s="90">
        <v>1</v>
      </c>
      <c r="AP56" s="90">
        <v>1</v>
      </c>
      <c r="AQ56" s="90">
        <v>1</v>
      </c>
      <c r="AR56" s="90">
        <v>1</v>
      </c>
      <c r="AS56" s="90">
        <v>1</v>
      </c>
      <c r="AT56" s="95"/>
      <c r="AU56" s="95"/>
      <c r="AV56" s="95">
        <v>0</v>
      </c>
      <c r="AW56" s="98"/>
      <c r="AX56" s="98"/>
      <c r="AY56" s="98"/>
      <c r="AZ56" s="98"/>
      <c r="BA56" s="98"/>
      <c r="BB56" s="98"/>
      <c r="BC56" s="98"/>
      <c r="BD56" s="98"/>
      <c r="BE56" s="66"/>
      <c r="BF56" s="25">
        <f t="shared" si="22"/>
        <v>30</v>
      </c>
      <c r="BG56" s="1"/>
    </row>
    <row r="57" spans="1:58" ht="19.5" customHeight="1">
      <c r="A57" s="713"/>
      <c r="B57" s="731" t="s">
        <v>54</v>
      </c>
      <c r="C57" s="759" t="s">
        <v>163</v>
      </c>
      <c r="D57" s="19" t="s">
        <v>116</v>
      </c>
      <c r="E57" s="92">
        <f>E59</f>
        <v>3</v>
      </c>
      <c r="F57" s="92">
        <f aca="true" t="shared" si="23" ref="F57:BE57">F59</f>
        <v>3</v>
      </c>
      <c r="G57" s="92">
        <f t="shared" si="23"/>
        <v>3</v>
      </c>
      <c r="H57" s="92">
        <f t="shared" si="23"/>
        <v>3</v>
      </c>
      <c r="I57" s="92">
        <f t="shared" si="23"/>
        <v>3</v>
      </c>
      <c r="J57" s="92">
        <f t="shared" si="23"/>
        <v>3</v>
      </c>
      <c r="K57" s="92">
        <f t="shared" si="23"/>
        <v>3</v>
      </c>
      <c r="L57" s="92">
        <f t="shared" si="23"/>
        <v>3</v>
      </c>
      <c r="M57" s="92">
        <f t="shared" si="23"/>
        <v>3</v>
      </c>
      <c r="N57" s="92">
        <f t="shared" si="23"/>
        <v>3</v>
      </c>
      <c r="O57" s="92">
        <f t="shared" si="23"/>
        <v>3</v>
      </c>
      <c r="P57" s="92">
        <f t="shared" si="23"/>
        <v>3</v>
      </c>
      <c r="Q57" s="92">
        <f t="shared" si="23"/>
        <v>3</v>
      </c>
      <c r="R57" s="92">
        <f t="shared" si="23"/>
        <v>3</v>
      </c>
      <c r="S57" s="92">
        <f t="shared" si="23"/>
        <v>3</v>
      </c>
      <c r="T57" s="92">
        <f t="shared" si="23"/>
        <v>3</v>
      </c>
      <c r="U57" s="92">
        <f t="shared" si="23"/>
        <v>3</v>
      </c>
      <c r="V57" s="92">
        <f t="shared" si="23"/>
        <v>0</v>
      </c>
      <c r="W57" s="92">
        <f t="shared" si="23"/>
        <v>0</v>
      </c>
      <c r="X57" s="92">
        <f t="shared" si="23"/>
        <v>2</v>
      </c>
      <c r="Y57" s="92">
        <f t="shared" si="23"/>
        <v>2</v>
      </c>
      <c r="Z57" s="92">
        <f t="shared" si="23"/>
        <v>2</v>
      </c>
      <c r="AA57" s="92">
        <f t="shared" si="23"/>
        <v>2</v>
      </c>
      <c r="AB57" s="92">
        <f t="shared" si="23"/>
        <v>2</v>
      </c>
      <c r="AC57" s="92">
        <f t="shared" si="23"/>
        <v>2</v>
      </c>
      <c r="AD57" s="92">
        <f t="shared" si="23"/>
        <v>2</v>
      </c>
      <c r="AE57" s="92">
        <f t="shared" si="23"/>
        <v>2</v>
      </c>
      <c r="AF57" s="92">
        <f t="shared" si="23"/>
        <v>2</v>
      </c>
      <c r="AG57" s="92">
        <f t="shared" si="23"/>
        <v>2</v>
      </c>
      <c r="AH57" s="92">
        <f t="shared" si="23"/>
        <v>2</v>
      </c>
      <c r="AI57" s="92">
        <f t="shared" si="23"/>
        <v>2</v>
      </c>
      <c r="AJ57" s="92">
        <f t="shared" si="23"/>
        <v>2</v>
      </c>
      <c r="AK57" s="92">
        <f t="shared" si="23"/>
        <v>2</v>
      </c>
      <c r="AL57" s="92">
        <f t="shared" si="23"/>
        <v>2</v>
      </c>
      <c r="AM57" s="92">
        <f t="shared" si="23"/>
        <v>2</v>
      </c>
      <c r="AN57" s="92">
        <f t="shared" si="23"/>
        <v>2</v>
      </c>
      <c r="AO57" s="92">
        <f t="shared" si="23"/>
        <v>2</v>
      </c>
      <c r="AP57" s="92">
        <f t="shared" si="23"/>
        <v>2</v>
      </c>
      <c r="AQ57" s="92">
        <f t="shared" si="23"/>
        <v>2</v>
      </c>
      <c r="AR57" s="92">
        <f t="shared" si="23"/>
        <v>2</v>
      </c>
      <c r="AS57" s="92">
        <f t="shared" si="23"/>
        <v>2</v>
      </c>
      <c r="AT57" s="92">
        <f t="shared" si="23"/>
        <v>0</v>
      </c>
      <c r="AU57" s="92">
        <f t="shared" si="23"/>
        <v>0</v>
      </c>
      <c r="AV57" s="92">
        <f t="shared" si="23"/>
        <v>0</v>
      </c>
      <c r="AW57" s="92">
        <f t="shared" si="23"/>
        <v>0</v>
      </c>
      <c r="AX57" s="92">
        <f t="shared" si="23"/>
        <v>0</v>
      </c>
      <c r="AY57" s="92">
        <f t="shared" si="23"/>
        <v>0</v>
      </c>
      <c r="AZ57" s="92">
        <f t="shared" si="23"/>
        <v>0</v>
      </c>
      <c r="BA57" s="92">
        <f t="shared" si="23"/>
        <v>0</v>
      </c>
      <c r="BB57" s="92">
        <f t="shared" si="23"/>
        <v>0</v>
      </c>
      <c r="BC57" s="92">
        <f t="shared" si="23"/>
        <v>0</v>
      </c>
      <c r="BD57" s="92">
        <f t="shared" si="23"/>
        <v>0</v>
      </c>
      <c r="BE57" s="92">
        <f t="shared" si="23"/>
        <v>0</v>
      </c>
      <c r="BF57" s="20">
        <f t="shared" si="22"/>
        <v>95</v>
      </c>
    </row>
    <row r="58" spans="1:58" ht="16.5">
      <c r="A58" s="713"/>
      <c r="B58" s="731"/>
      <c r="C58" s="719"/>
      <c r="D58" s="19" t="s">
        <v>117</v>
      </c>
      <c r="E58" s="92">
        <f>E60</f>
        <v>1</v>
      </c>
      <c r="F58" s="92">
        <f aca="true" t="shared" si="24" ref="F58:BE58">F60</f>
        <v>1</v>
      </c>
      <c r="G58" s="92">
        <f t="shared" si="24"/>
        <v>1</v>
      </c>
      <c r="H58" s="92">
        <f t="shared" si="24"/>
        <v>1</v>
      </c>
      <c r="I58" s="92">
        <f t="shared" si="24"/>
        <v>1</v>
      </c>
      <c r="J58" s="92">
        <f t="shared" si="24"/>
        <v>1</v>
      </c>
      <c r="K58" s="92">
        <f t="shared" si="24"/>
        <v>1</v>
      </c>
      <c r="L58" s="92">
        <f t="shared" si="24"/>
        <v>1</v>
      </c>
      <c r="M58" s="92">
        <f t="shared" si="24"/>
        <v>1</v>
      </c>
      <c r="N58" s="92">
        <f t="shared" si="24"/>
        <v>1</v>
      </c>
      <c r="O58" s="92">
        <f t="shared" si="24"/>
        <v>1</v>
      </c>
      <c r="P58" s="92">
        <f t="shared" si="24"/>
        <v>1</v>
      </c>
      <c r="Q58" s="92">
        <f t="shared" si="24"/>
        <v>1</v>
      </c>
      <c r="R58" s="92">
        <f t="shared" si="24"/>
        <v>1</v>
      </c>
      <c r="S58" s="92">
        <f t="shared" si="24"/>
        <v>1</v>
      </c>
      <c r="T58" s="92">
        <f t="shared" si="24"/>
        <v>1</v>
      </c>
      <c r="U58" s="92">
        <f t="shared" si="24"/>
        <v>1</v>
      </c>
      <c r="V58" s="92">
        <f t="shared" si="24"/>
        <v>0</v>
      </c>
      <c r="W58" s="92">
        <f t="shared" si="24"/>
        <v>0</v>
      </c>
      <c r="X58" s="92">
        <f t="shared" si="24"/>
        <v>1</v>
      </c>
      <c r="Y58" s="92">
        <f t="shared" si="24"/>
        <v>1</v>
      </c>
      <c r="Z58" s="92">
        <f t="shared" si="24"/>
        <v>1</v>
      </c>
      <c r="AA58" s="92">
        <f t="shared" si="24"/>
        <v>1</v>
      </c>
      <c r="AB58" s="92">
        <f t="shared" si="24"/>
        <v>2</v>
      </c>
      <c r="AC58" s="92">
        <f t="shared" si="24"/>
        <v>1</v>
      </c>
      <c r="AD58" s="92">
        <f t="shared" si="24"/>
        <v>1</v>
      </c>
      <c r="AE58" s="92">
        <f t="shared" si="24"/>
        <v>1</v>
      </c>
      <c r="AF58" s="92">
        <f t="shared" si="24"/>
        <v>1</v>
      </c>
      <c r="AG58" s="92">
        <f t="shared" si="24"/>
        <v>1</v>
      </c>
      <c r="AH58" s="92">
        <f t="shared" si="24"/>
        <v>1</v>
      </c>
      <c r="AI58" s="92">
        <f t="shared" si="24"/>
        <v>1</v>
      </c>
      <c r="AJ58" s="92">
        <f t="shared" si="24"/>
        <v>1</v>
      </c>
      <c r="AK58" s="92">
        <f t="shared" si="24"/>
        <v>1</v>
      </c>
      <c r="AL58" s="92">
        <f t="shared" si="24"/>
        <v>1</v>
      </c>
      <c r="AM58" s="92">
        <f t="shared" si="24"/>
        <v>1</v>
      </c>
      <c r="AN58" s="92">
        <f t="shared" si="24"/>
        <v>1</v>
      </c>
      <c r="AO58" s="92">
        <f t="shared" si="24"/>
        <v>1</v>
      </c>
      <c r="AP58" s="92">
        <f t="shared" si="24"/>
        <v>1</v>
      </c>
      <c r="AQ58" s="92">
        <f t="shared" si="24"/>
        <v>1</v>
      </c>
      <c r="AR58" s="92">
        <f t="shared" si="24"/>
        <v>1</v>
      </c>
      <c r="AS58" s="92">
        <f t="shared" si="24"/>
        <v>1</v>
      </c>
      <c r="AT58" s="92">
        <f t="shared" si="24"/>
        <v>0</v>
      </c>
      <c r="AU58" s="92">
        <f t="shared" si="24"/>
        <v>0</v>
      </c>
      <c r="AV58" s="92">
        <f t="shared" si="24"/>
        <v>0</v>
      </c>
      <c r="AW58" s="92">
        <f t="shared" si="24"/>
        <v>0</v>
      </c>
      <c r="AX58" s="92">
        <f t="shared" si="24"/>
        <v>0</v>
      </c>
      <c r="AY58" s="92">
        <f t="shared" si="24"/>
        <v>0</v>
      </c>
      <c r="AZ58" s="92">
        <f t="shared" si="24"/>
        <v>0</v>
      </c>
      <c r="BA58" s="92">
        <f t="shared" si="24"/>
        <v>0</v>
      </c>
      <c r="BB58" s="92">
        <f t="shared" si="24"/>
        <v>0</v>
      </c>
      <c r="BC58" s="92">
        <f t="shared" si="24"/>
        <v>0</v>
      </c>
      <c r="BD58" s="92">
        <f t="shared" si="24"/>
        <v>0</v>
      </c>
      <c r="BE58" s="92">
        <f t="shared" si="24"/>
        <v>0</v>
      </c>
      <c r="BF58" s="20">
        <f t="shared" si="22"/>
        <v>40</v>
      </c>
    </row>
    <row r="59" spans="1:58" ht="11.25" customHeight="1">
      <c r="A59" s="713"/>
      <c r="B59" s="729" t="s">
        <v>159</v>
      </c>
      <c r="C59" s="730" t="s">
        <v>164</v>
      </c>
      <c r="D59" s="60" t="s">
        <v>116</v>
      </c>
      <c r="E59" s="90">
        <v>3</v>
      </c>
      <c r="F59" s="90">
        <v>3</v>
      </c>
      <c r="G59" s="90">
        <v>3</v>
      </c>
      <c r="H59" s="90">
        <v>3</v>
      </c>
      <c r="I59" s="90">
        <v>3</v>
      </c>
      <c r="J59" s="90">
        <v>3</v>
      </c>
      <c r="K59" s="90">
        <v>3</v>
      </c>
      <c r="L59" s="90">
        <v>3</v>
      </c>
      <c r="M59" s="90">
        <v>3</v>
      </c>
      <c r="N59" s="90">
        <v>3</v>
      </c>
      <c r="O59" s="90">
        <v>3</v>
      </c>
      <c r="P59" s="90">
        <v>3</v>
      </c>
      <c r="Q59" s="90">
        <v>3</v>
      </c>
      <c r="R59" s="90">
        <v>3</v>
      </c>
      <c r="S59" s="90">
        <v>3</v>
      </c>
      <c r="T59" s="90">
        <v>3</v>
      </c>
      <c r="U59" s="90">
        <v>3</v>
      </c>
      <c r="V59" s="95">
        <v>0</v>
      </c>
      <c r="W59" s="95">
        <v>0</v>
      </c>
      <c r="X59" s="91">
        <v>2</v>
      </c>
      <c r="Y59" s="91">
        <v>2</v>
      </c>
      <c r="Z59" s="91">
        <v>2</v>
      </c>
      <c r="AA59" s="91">
        <v>2</v>
      </c>
      <c r="AB59" s="91">
        <v>2</v>
      </c>
      <c r="AC59" s="91">
        <v>2</v>
      </c>
      <c r="AD59" s="91">
        <v>2</v>
      </c>
      <c r="AE59" s="91">
        <v>2</v>
      </c>
      <c r="AF59" s="91">
        <v>2</v>
      </c>
      <c r="AG59" s="91">
        <v>2</v>
      </c>
      <c r="AH59" s="91">
        <v>2</v>
      </c>
      <c r="AI59" s="91">
        <v>2</v>
      </c>
      <c r="AJ59" s="91">
        <v>2</v>
      </c>
      <c r="AK59" s="91">
        <v>2</v>
      </c>
      <c r="AL59" s="91">
        <v>2</v>
      </c>
      <c r="AM59" s="91">
        <v>2</v>
      </c>
      <c r="AN59" s="91">
        <v>2</v>
      </c>
      <c r="AO59" s="91">
        <v>2</v>
      </c>
      <c r="AP59" s="91">
        <v>2</v>
      </c>
      <c r="AQ59" s="91">
        <v>2</v>
      </c>
      <c r="AR59" s="91">
        <v>2</v>
      </c>
      <c r="AS59" s="91">
        <v>2</v>
      </c>
      <c r="AT59" s="95"/>
      <c r="AU59" s="95"/>
      <c r="AV59" s="95">
        <v>0</v>
      </c>
      <c r="AW59" s="95"/>
      <c r="AX59" s="95"/>
      <c r="AY59" s="95"/>
      <c r="AZ59" s="95"/>
      <c r="BA59" s="95"/>
      <c r="BB59" s="95"/>
      <c r="BC59" s="95"/>
      <c r="BD59" s="95"/>
      <c r="BE59" s="60"/>
      <c r="BF59" s="25">
        <f t="shared" si="22"/>
        <v>95</v>
      </c>
    </row>
    <row r="60" spans="1:58" ht="9.75" customHeight="1">
      <c r="A60" s="713"/>
      <c r="B60" s="729"/>
      <c r="C60" s="730"/>
      <c r="D60" s="60" t="s">
        <v>117</v>
      </c>
      <c r="E60" s="90">
        <v>1</v>
      </c>
      <c r="F60" s="90">
        <v>1</v>
      </c>
      <c r="G60" s="90">
        <v>1</v>
      </c>
      <c r="H60" s="90">
        <v>1</v>
      </c>
      <c r="I60" s="90">
        <v>1</v>
      </c>
      <c r="J60" s="90">
        <v>1</v>
      </c>
      <c r="K60" s="90">
        <v>1</v>
      </c>
      <c r="L60" s="90">
        <v>1</v>
      </c>
      <c r="M60" s="90">
        <v>1</v>
      </c>
      <c r="N60" s="90">
        <v>1</v>
      </c>
      <c r="O60" s="90">
        <v>1</v>
      </c>
      <c r="P60" s="90">
        <v>1</v>
      </c>
      <c r="Q60" s="90">
        <v>1</v>
      </c>
      <c r="R60" s="90">
        <v>1</v>
      </c>
      <c r="S60" s="90">
        <v>1</v>
      </c>
      <c r="T60" s="90">
        <v>1</v>
      </c>
      <c r="U60" s="90">
        <v>1</v>
      </c>
      <c r="V60" s="95">
        <v>0</v>
      </c>
      <c r="W60" s="95">
        <v>0</v>
      </c>
      <c r="X60" s="91">
        <v>1</v>
      </c>
      <c r="Y60" s="91">
        <v>1</v>
      </c>
      <c r="Z60" s="91">
        <v>1</v>
      </c>
      <c r="AA60" s="91">
        <v>1</v>
      </c>
      <c r="AB60" s="91">
        <v>2</v>
      </c>
      <c r="AC60" s="91">
        <v>1</v>
      </c>
      <c r="AD60" s="91">
        <v>1</v>
      </c>
      <c r="AE60" s="91">
        <v>1</v>
      </c>
      <c r="AF60" s="91">
        <v>1</v>
      </c>
      <c r="AG60" s="91">
        <v>1</v>
      </c>
      <c r="AH60" s="91">
        <v>1</v>
      </c>
      <c r="AI60" s="91">
        <v>1</v>
      </c>
      <c r="AJ60" s="91">
        <v>1</v>
      </c>
      <c r="AK60" s="91">
        <v>1</v>
      </c>
      <c r="AL60" s="91">
        <v>1</v>
      </c>
      <c r="AM60" s="91">
        <v>1</v>
      </c>
      <c r="AN60" s="91">
        <v>1</v>
      </c>
      <c r="AO60" s="91">
        <v>1</v>
      </c>
      <c r="AP60" s="91">
        <v>1</v>
      </c>
      <c r="AQ60" s="91">
        <v>1</v>
      </c>
      <c r="AR60" s="91">
        <v>1</v>
      </c>
      <c r="AS60" s="91">
        <v>1</v>
      </c>
      <c r="AT60" s="95"/>
      <c r="AU60" s="95"/>
      <c r="AV60" s="95">
        <v>0</v>
      </c>
      <c r="AW60" s="95"/>
      <c r="AX60" s="95"/>
      <c r="AY60" s="95"/>
      <c r="AZ60" s="95"/>
      <c r="BA60" s="95"/>
      <c r="BB60" s="95"/>
      <c r="BC60" s="95"/>
      <c r="BD60" s="95"/>
      <c r="BE60" s="60"/>
      <c r="BF60" s="25">
        <f t="shared" si="22"/>
        <v>40</v>
      </c>
    </row>
    <row r="61" spans="1:58" ht="21.75" customHeight="1">
      <c r="A61" s="713"/>
      <c r="B61" s="758" t="s">
        <v>165</v>
      </c>
      <c r="C61" s="759" t="s">
        <v>166</v>
      </c>
      <c r="D61" s="15" t="s">
        <v>116</v>
      </c>
      <c r="E61" s="16">
        <f>E63+E65+E67+E69</f>
        <v>10</v>
      </c>
      <c r="F61" s="16">
        <f aca="true" t="shared" si="25" ref="F61:BE61">F63+F65+F67+F69</f>
        <v>10</v>
      </c>
      <c r="G61" s="16">
        <f t="shared" si="25"/>
        <v>10</v>
      </c>
      <c r="H61" s="16">
        <f t="shared" si="25"/>
        <v>10</v>
      </c>
      <c r="I61" s="16">
        <f t="shared" si="25"/>
        <v>10</v>
      </c>
      <c r="J61" s="16">
        <f t="shared" si="25"/>
        <v>10</v>
      </c>
      <c r="K61" s="16">
        <f t="shared" si="25"/>
        <v>10</v>
      </c>
      <c r="L61" s="16">
        <f t="shared" si="25"/>
        <v>10</v>
      </c>
      <c r="M61" s="16">
        <f t="shared" si="25"/>
        <v>10</v>
      </c>
      <c r="N61" s="16">
        <f t="shared" si="25"/>
        <v>10</v>
      </c>
      <c r="O61" s="16">
        <f t="shared" si="25"/>
        <v>10</v>
      </c>
      <c r="P61" s="16">
        <f t="shared" si="25"/>
        <v>10</v>
      </c>
      <c r="Q61" s="16">
        <f t="shared" si="25"/>
        <v>10</v>
      </c>
      <c r="R61" s="16">
        <f t="shared" si="25"/>
        <v>10</v>
      </c>
      <c r="S61" s="16">
        <f t="shared" si="25"/>
        <v>10</v>
      </c>
      <c r="T61" s="16">
        <f t="shared" si="25"/>
        <v>10</v>
      </c>
      <c r="U61" s="16">
        <f t="shared" si="25"/>
        <v>0</v>
      </c>
      <c r="V61" s="16">
        <f t="shared" si="25"/>
        <v>0</v>
      </c>
      <c r="W61" s="16">
        <f t="shared" si="25"/>
        <v>0</v>
      </c>
      <c r="X61" s="16">
        <f t="shared" si="25"/>
        <v>4</v>
      </c>
      <c r="Y61" s="16">
        <f t="shared" si="25"/>
        <v>4</v>
      </c>
      <c r="Z61" s="16">
        <f t="shared" si="25"/>
        <v>4</v>
      </c>
      <c r="AA61" s="16">
        <f t="shared" si="25"/>
        <v>0</v>
      </c>
      <c r="AB61" s="16">
        <f t="shared" si="25"/>
        <v>4</v>
      </c>
      <c r="AC61" s="16">
        <f t="shared" si="25"/>
        <v>4</v>
      </c>
      <c r="AD61" s="16">
        <f t="shared" si="25"/>
        <v>4</v>
      </c>
      <c r="AE61" s="16">
        <f t="shared" si="25"/>
        <v>4</v>
      </c>
      <c r="AF61" s="16">
        <f t="shared" si="25"/>
        <v>0</v>
      </c>
      <c r="AG61" s="16">
        <f t="shared" si="25"/>
        <v>4</v>
      </c>
      <c r="AH61" s="16">
        <f t="shared" si="25"/>
        <v>4</v>
      </c>
      <c r="AI61" s="16">
        <f t="shared" si="25"/>
        <v>4</v>
      </c>
      <c r="AJ61" s="16">
        <f t="shared" si="25"/>
        <v>0</v>
      </c>
      <c r="AK61" s="16">
        <f t="shared" si="25"/>
        <v>4</v>
      </c>
      <c r="AL61" s="16">
        <f t="shared" si="25"/>
        <v>4</v>
      </c>
      <c r="AM61" s="16">
        <f t="shared" si="25"/>
        <v>4</v>
      </c>
      <c r="AN61" s="16">
        <f t="shared" si="25"/>
        <v>4</v>
      </c>
      <c r="AO61" s="16">
        <f t="shared" si="25"/>
        <v>0</v>
      </c>
      <c r="AP61" s="16">
        <f t="shared" si="25"/>
        <v>4</v>
      </c>
      <c r="AQ61" s="16">
        <f t="shared" si="25"/>
        <v>4</v>
      </c>
      <c r="AR61" s="16">
        <f t="shared" si="25"/>
        <v>4</v>
      </c>
      <c r="AS61" s="16">
        <f t="shared" si="25"/>
        <v>4</v>
      </c>
      <c r="AT61" s="16">
        <f t="shared" si="25"/>
        <v>0</v>
      </c>
      <c r="AU61" s="16">
        <f t="shared" si="25"/>
        <v>0</v>
      </c>
      <c r="AV61" s="16">
        <f t="shared" si="25"/>
        <v>0</v>
      </c>
      <c r="AW61" s="16">
        <f t="shared" si="25"/>
        <v>0</v>
      </c>
      <c r="AX61" s="16">
        <f t="shared" si="25"/>
        <v>0</v>
      </c>
      <c r="AY61" s="16">
        <f t="shared" si="25"/>
        <v>0</v>
      </c>
      <c r="AZ61" s="16">
        <f t="shared" si="25"/>
        <v>0</v>
      </c>
      <c r="BA61" s="16">
        <f t="shared" si="25"/>
        <v>0</v>
      </c>
      <c r="BB61" s="16">
        <f t="shared" si="25"/>
        <v>0</v>
      </c>
      <c r="BC61" s="16">
        <f t="shared" si="25"/>
        <v>0</v>
      </c>
      <c r="BD61" s="16">
        <f t="shared" si="25"/>
        <v>0</v>
      </c>
      <c r="BE61" s="16">
        <f t="shared" si="25"/>
        <v>0</v>
      </c>
      <c r="BF61" s="16">
        <f aca="true" t="shared" si="26" ref="BF61:BF78">SUM(E61:BE61)</f>
        <v>232</v>
      </c>
    </row>
    <row r="62" spans="1:58" ht="16.5">
      <c r="A62" s="713"/>
      <c r="B62" s="758"/>
      <c r="C62" s="760"/>
      <c r="D62" s="15" t="s">
        <v>117</v>
      </c>
      <c r="E62" s="16">
        <f>E64+E66+E68+E70</f>
        <v>5</v>
      </c>
      <c r="F62" s="16">
        <f aca="true" t="shared" si="27" ref="F62:BE62">F64+F66+F68+F70</f>
        <v>5</v>
      </c>
      <c r="G62" s="16">
        <f t="shared" si="27"/>
        <v>4</v>
      </c>
      <c r="H62" s="16">
        <f t="shared" si="27"/>
        <v>5</v>
      </c>
      <c r="I62" s="16">
        <f t="shared" si="27"/>
        <v>5</v>
      </c>
      <c r="J62" s="16">
        <f t="shared" si="27"/>
        <v>4</v>
      </c>
      <c r="K62" s="16">
        <f t="shared" si="27"/>
        <v>4.5</v>
      </c>
      <c r="L62" s="16">
        <f t="shared" si="27"/>
        <v>4.5</v>
      </c>
      <c r="M62" s="16">
        <f t="shared" si="27"/>
        <v>5</v>
      </c>
      <c r="N62" s="16">
        <f t="shared" si="27"/>
        <v>4.5</v>
      </c>
      <c r="O62" s="16">
        <f t="shared" si="27"/>
        <v>5</v>
      </c>
      <c r="P62" s="16">
        <f t="shared" si="27"/>
        <v>4.5</v>
      </c>
      <c r="Q62" s="16">
        <f t="shared" si="27"/>
        <v>5</v>
      </c>
      <c r="R62" s="16">
        <f t="shared" si="27"/>
        <v>5</v>
      </c>
      <c r="S62" s="16">
        <f t="shared" si="27"/>
        <v>5</v>
      </c>
      <c r="T62" s="16">
        <f t="shared" si="27"/>
        <v>5</v>
      </c>
      <c r="U62" s="16">
        <f t="shared" si="27"/>
        <v>0</v>
      </c>
      <c r="V62" s="16">
        <f t="shared" si="27"/>
        <v>0</v>
      </c>
      <c r="W62" s="16">
        <f t="shared" si="27"/>
        <v>0</v>
      </c>
      <c r="X62" s="16">
        <f t="shared" si="27"/>
        <v>2</v>
      </c>
      <c r="Y62" s="16">
        <f t="shared" si="27"/>
        <v>2</v>
      </c>
      <c r="Z62" s="16">
        <f t="shared" si="27"/>
        <v>2</v>
      </c>
      <c r="AA62" s="16">
        <f t="shared" si="27"/>
        <v>0</v>
      </c>
      <c r="AB62" s="16">
        <f t="shared" si="27"/>
        <v>3</v>
      </c>
      <c r="AC62" s="16">
        <f t="shared" si="27"/>
        <v>2</v>
      </c>
      <c r="AD62" s="16">
        <f t="shared" si="27"/>
        <v>2.5</v>
      </c>
      <c r="AE62" s="16">
        <f t="shared" si="27"/>
        <v>2</v>
      </c>
      <c r="AF62" s="16">
        <f t="shared" si="27"/>
        <v>0</v>
      </c>
      <c r="AG62" s="16">
        <f t="shared" si="27"/>
        <v>2</v>
      </c>
      <c r="AH62" s="16">
        <f t="shared" si="27"/>
        <v>2</v>
      </c>
      <c r="AI62" s="16">
        <f t="shared" si="27"/>
        <v>2</v>
      </c>
      <c r="AJ62" s="16">
        <f t="shared" si="27"/>
        <v>0</v>
      </c>
      <c r="AK62" s="16">
        <f t="shared" si="27"/>
        <v>2.5</v>
      </c>
      <c r="AL62" s="16">
        <f t="shared" si="27"/>
        <v>2</v>
      </c>
      <c r="AM62" s="16">
        <f t="shared" si="27"/>
        <v>2</v>
      </c>
      <c r="AN62" s="16">
        <f t="shared" si="27"/>
        <v>2.5</v>
      </c>
      <c r="AO62" s="16">
        <f t="shared" si="27"/>
        <v>0</v>
      </c>
      <c r="AP62" s="16">
        <f t="shared" si="27"/>
        <v>2</v>
      </c>
      <c r="AQ62" s="16">
        <f t="shared" si="27"/>
        <v>2.5</v>
      </c>
      <c r="AR62" s="16">
        <f t="shared" si="27"/>
        <v>2</v>
      </c>
      <c r="AS62" s="16">
        <f t="shared" si="27"/>
        <v>2</v>
      </c>
      <c r="AT62" s="16">
        <f t="shared" si="27"/>
        <v>0</v>
      </c>
      <c r="AU62" s="16">
        <f t="shared" si="27"/>
        <v>0</v>
      </c>
      <c r="AV62" s="16">
        <f t="shared" si="27"/>
        <v>0</v>
      </c>
      <c r="AW62" s="16">
        <f t="shared" si="27"/>
        <v>0</v>
      </c>
      <c r="AX62" s="16">
        <f t="shared" si="27"/>
        <v>0</v>
      </c>
      <c r="AY62" s="16">
        <f t="shared" si="27"/>
        <v>0</v>
      </c>
      <c r="AZ62" s="16">
        <f t="shared" si="27"/>
        <v>0</v>
      </c>
      <c r="BA62" s="16">
        <f t="shared" si="27"/>
        <v>0</v>
      </c>
      <c r="BB62" s="16">
        <f t="shared" si="27"/>
        <v>0</v>
      </c>
      <c r="BC62" s="16">
        <f t="shared" si="27"/>
        <v>0</v>
      </c>
      <c r="BD62" s="16">
        <f t="shared" si="27"/>
        <v>0</v>
      </c>
      <c r="BE62" s="16">
        <f t="shared" si="27"/>
        <v>0</v>
      </c>
      <c r="BF62" s="16">
        <f t="shared" si="26"/>
        <v>115</v>
      </c>
    </row>
    <row r="63" spans="1:58" ht="9.75" customHeight="1">
      <c r="A63" s="713"/>
      <c r="B63" s="738" t="s">
        <v>167</v>
      </c>
      <c r="C63" s="757" t="s">
        <v>171</v>
      </c>
      <c r="D63" s="60" t="s">
        <v>116</v>
      </c>
      <c r="E63" s="59">
        <v>3</v>
      </c>
      <c r="F63" s="59">
        <v>3</v>
      </c>
      <c r="G63" s="59">
        <v>3</v>
      </c>
      <c r="H63" s="59">
        <v>3</v>
      </c>
      <c r="I63" s="59">
        <v>3</v>
      </c>
      <c r="J63" s="59">
        <v>3</v>
      </c>
      <c r="K63" s="59">
        <v>3</v>
      </c>
      <c r="L63" s="59">
        <v>3</v>
      </c>
      <c r="M63" s="59">
        <v>3</v>
      </c>
      <c r="N63" s="59">
        <v>3</v>
      </c>
      <c r="O63" s="59">
        <v>3</v>
      </c>
      <c r="P63" s="59">
        <v>3</v>
      </c>
      <c r="Q63" s="59">
        <v>3</v>
      </c>
      <c r="R63" s="59">
        <v>3</v>
      </c>
      <c r="S63" s="59">
        <v>3</v>
      </c>
      <c r="T63" s="59">
        <v>3</v>
      </c>
      <c r="U63" s="59"/>
      <c r="V63" s="60">
        <v>0</v>
      </c>
      <c r="W63" s="60">
        <v>0</v>
      </c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>
        <v>0</v>
      </c>
      <c r="AW63" s="60"/>
      <c r="AX63" s="60"/>
      <c r="AY63" s="60"/>
      <c r="AZ63" s="60"/>
      <c r="BA63" s="60"/>
      <c r="BB63" s="60"/>
      <c r="BC63" s="60"/>
      <c r="BD63" s="60"/>
      <c r="BE63" s="60"/>
      <c r="BF63" s="17">
        <f t="shared" si="26"/>
        <v>48</v>
      </c>
    </row>
    <row r="64" spans="1:58" ht="9.75" customHeight="1">
      <c r="A64" s="713"/>
      <c r="B64" s="739"/>
      <c r="C64" s="732"/>
      <c r="D64" s="60" t="s">
        <v>117</v>
      </c>
      <c r="E64" s="59">
        <v>1</v>
      </c>
      <c r="F64" s="59">
        <v>1</v>
      </c>
      <c r="G64" s="59">
        <v>1</v>
      </c>
      <c r="H64" s="59">
        <v>1</v>
      </c>
      <c r="I64" s="59">
        <v>1</v>
      </c>
      <c r="J64" s="59">
        <v>1</v>
      </c>
      <c r="K64" s="59">
        <v>1</v>
      </c>
      <c r="L64" s="59">
        <v>1</v>
      </c>
      <c r="M64" s="59">
        <v>1</v>
      </c>
      <c r="N64" s="59">
        <v>1</v>
      </c>
      <c r="O64" s="59">
        <v>1</v>
      </c>
      <c r="P64" s="59">
        <v>1</v>
      </c>
      <c r="Q64" s="59">
        <v>1</v>
      </c>
      <c r="R64" s="59">
        <v>1</v>
      </c>
      <c r="S64" s="59">
        <v>1</v>
      </c>
      <c r="T64" s="59">
        <v>1</v>
      </c>
      <c r="U64" s="59"/>
      <c r="V64" s="60">
        <v>0</v>
      </c>
      <c r="W64" s="60">
        <v>0</v>
      </c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60"/>
      <c r="AP64" s="60"/>
      <c r="AQ64" s="60"/>
      <c r="AR64" s="60"/>
      <c r="AS64" s="60"/>
      <c r="AT64" s="60"/>
      <c r="AU64" s="60"/>
      <c r="AV64" s="60">
        <v>0</v>
      </c>
      <c r="AW64" s="60"/>
      <c r="AX64" s="60"/>
      <c r="AY64" s="60"/>
      <c r="AZ64" s="60"/>
      <c r="BA64" s="60"/>
      <c r="BB64" s="60"/>
      <c r="BC64" s="60"/>
      <c r="BD64" s="60"/>
      <c r="BE64" s="60"/>
      <c r="BF64" s="17">
        <f t="shared" si="26"/>
        <v>16</v>
      </c>
    </row>
    <row r="65" spans="1:58" ht="9.75" customHeight="1">
      <c r="A65" s="713"/>
      <c r="B65" s="761" t="s">
        <v>168</v>
      </c>
      <c r="C65" s="757" t="s">
        <v>27</v>
      </c>
      <c r="D65" s="60" t="s">
        <v>116</v>
      </c>
      <c r="E65" s="59">
        <v>3</v>
      </c>
      <c r="F65" s="59">
        <v>3</v>
      </c>
      <c r="G65" s="59">
        <v>3</v>
      </c>
      <c r="H65" s="59">
        <v>3</v>
      </c>
      <c r="I65" s="59">
        <v>3</v>
      </c>
      <c r="J65" s="59">
        <v>3</v>
      </c>
      <c r="K65" s="59">
        <v>3</v>
      </c>
      <c r="L65" s="59">
        <v>3</v>
      </c>
      <c r="M65" s="59">
        <v>3</v>
      </c>
      <c r="N65" s="59">
        <v>3</v>
      </c>
      <c r="O65" s="59">
        <v>3</v>
      </c>
      <c r="P65" s="59">
        <v>3</v>
      </c>
      <c r="Q65" s="59">
        <v>3</v>
      </c>
      <c r="R65" s="59">
        <v>3</v>
      </c>
      <c r="S65" s="59">
        <v>3</v>
      </c>
      <c r="T65" s="59">
        <v>3</v>
      </c>
      <c r="U65" s="59"/>
      <c r="V65" s="60">
        <v>0</v>
      </c>
      <c r="W65" s="60">
        <v>0</v>
      </c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88"/>
      <c r="AP65" s="60"/>
      <c r="AQ65" s="60"/>
      <c r="AR65" s="59"/>
      <c r="AS65" s="59"/>
      <c r="AT65" s="18"/>
      <c r="AU65" s="60"/>
      <c r="AV65" s="60">
        <v>0</v>
      </c>
      <c r="AW65" s="60"/>
      <c r="AX65" s="60"/>
      <c r="AY65" s="60"/>
      <c r="AZ65" s="60"/>
      <c r="BA65" s="60"/>
      <c r="BB65" s="60"/>
      <c r="BC65" s="60"/>
      <c r="BD65" s="60"/>
      <c r="BE65" s="60"/>
      <c r="BF65" s="17">
        <f t="shared" si="26"/>
        <v>48</v>
      </c>
    </row>
    <row r="66" spans="1:58" ht="9.75" customHeight="1">
      <c r="A66" s="713"/>
      <c r="B66" s="762"/>
      <c r="C66" s="732"/>
      <c r="D66" s="60" t="s">
        <v>117</v>
      </c>
      <c r="E66" s="59">
        <v>1</v>
      </c>
      <c r="F66" s="59">
        <v>1</v>
      </c>
      <c r="G66" s="59">
        <v>1</v>
      </c>
      <c r="H66" s="59">
        <v>1</v>
      </c>
      <c r="I66" s="59">
        <v>1</v>
      </c>
      <c r="J66" s="59">
        <v>1</v>
      </c>
      <c r="K66" s="59">
        <v>1</v>
      </c>
      <c r="L66" s="59">
        <v>1</v>
      </c>
      <c r="M66" s="59">
        <v>1</v>
      </c>
      <c r="N66" s="59">
        <v>1</v>
      </c>
      <c r="O66" s="59">
        <v>1</v>
      </c>
      <c r="P66" s="59">
        <v>1</v>
      </c>
      <c r="Q66" s="59">
        <v>1</v>
      </c>
      <c r="R66" s="59">
        <v>1</v>
      </c>
      <c r="S66" s="59">
        <v>1</v>
      </c>
      <c r="T66" s="59">
        <v>1</v>
      </c>
      <c r="U66" s="59"/>
      <c r="V66" s="60">
        <v>0</v>
      </c>
      <c r="W66" s="60">
        <v>0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60"/>
      <c r="AR66" s="18"/>
      <c r="AS66" s="18"/>
      <c r="AT66" s="18"/>
      <c r="AU66" s="66"/>
      <c r="AV66" s="66">
        <v>0</v>
      </c>
      <c r="AW66" s="66"/>
      <c r="AX66" s="66"/>
      <c r="AY66" s="66"/>
      <c r="AZ66" s="66"/>
      <c r="BA66" s="66"/>
      <c r="BB66" s="66"/>
      <c r="BC66" s="66"/>
      <c r="BD66" s="66"/>
      <c r="BE66" s="66"/>
      <c r="BF66" s="25">
        <f t="shared" si="26"/>
        <v>16</v>
      </c>
    </row>
    <row r="67" spans="1:58" ht="9.75" customHeight="1">
      <c r="A67" s="713"/>
      <c r="B67" s="761" t="s">
        <v>170</v>
      </c>
      <c r="C67" s="757" t="s">
        <v>25</v>
      </c>
      <c r="D67" s="60" t="s">
        <v>116</v>
      </c>
      <c r="E67" s="60">
        <v>2</v>
      </c>
      <c r="F67" s="60">
        <v>2</v>
      </c>
      <c r="G67" s="60">
        <v>2</v>
      </c>
      <c r="H67" s="60">
        <v>2</v>
      </c>
      <c r="I67" s="60">
        <v>2</v>
      </c>
      <c r="J67" s="60">
        <v>2</v>
      </c>
      <c r="K67" s="60">
        <v>2</v>
      </c>
      <c r="L67" s="60">
        <v>2</v>
      </c>
      <c r="M67" s="60">
        <v>2</v>
      </c>
      <c r="N67" s="60">
        <v>2</v>
      </c>
      <c r="O67" s="60">
        <v>2</v>
      </c>
      <c r="P67" s="60">
        <v>2</v>
      </c>
      <c r="Q67" s="60">
        <v>2</v>
      </c>
      <c r="R67" s="60">
        <v>2</v>
      </c>
      <c r="S67" s="60">
        <v>2</v>
      </c>
      <c r="T67" s="60">
        <v>2</v>
      </c>
      <c r="U67" s="60"/>
      <c r="V67" s="60">
        <v>0</v>
      </c>
      <c r="W67" s="60">
        <v>0</v>
      </c>
      <c r="X67" s="60">
        <v>2</v>
      </c>
      <c r="Y67" s="60">
        <v>2</v>
      </c>
      <c r="Z67" s="60">
        <v>2</v>
      </c>
      <c r="AA67" s="60"/>
      <c r="AB67" s="60">
        <v>2</v>
      </c>
      <c r="AC67" s="60">
        <v>2</v>
      </c>
      <c r="AD67" s="60">
        <v>2</v>
      </c>
      <c r="AE67" s="60">
        <v>2</v>
      </c>
      <c r="AF67" s="60"/>
      <c r="AG67" s="60">
        <v>2</v>
      </c>
      <c r="AH67" s="60">
        <v>2</v>
      </c>
      <c r="AI67" s="60">
        <v>2</v>
      </c>
      <c r="AJ67" s="60"/>
      <c r="AK67" s="60">
        <v>2</v>
      </c>
      <c r="AL67" s="60">
        <v>2</v>
      </c>
      <c r="AM67" s="60">
        <v>2</v>
      </c>
      <c r="AN67" s="60">
        <v>2</v>
      </c>
      <c r="AO67" s="60"/>
      <c r="AP67" s="60">
        <v>2</v>
      </c>
      <c r="AQ67" s="60">
        <v>2</v>
      </c>
      <c r="AR67" s="60">
        <v>2</v>
      </c>
      <c r="AS67" s="60">
        <v>2</v>
      </c>
      <c r="AT67" s="18"/>
      <c r="AU67" s="60"/>
      <c r="AV67" s="60">
        <v>0</v>
      </c>
      <c r="AW67" s="60"/>
      <c r="AX67" s="60"/>
      <c r="AY67" s="60"/>
      <c r="AZ67" s="60"/>
      <c r="BA67" s="60"/>
      <c r="BB67" s="60"/>
      <c r="BC67" s="60"/>
      <c r="BD67" s="60"/>
      <c r="BE67" s="60"/>
      <c r="BF67" s="17">
        <f t="shared" si="26"/>
        <v>68</v>
      </c>
    </row>
    <row r="68" spans="1:58" ht="9.75" customHeight="1">
      <c r="A68" s="713"/>
      <c r="B68" s="762"/>
      <c r="C68" s="732"/>
      <c r="D68" s="60" t="s">
        <v>117</v>
      </c>
      <c r="E68" s="59">
        <v>1</v>
      </c>
      <c r="F68" s="59">
        <v>1</v>
      </c>
      <c r="G68" s="59"/>
      <c r="H68" s="59">
        <v>1</v>
      </c>
      <c r="I68" s="59">
        <v>1</v>
      </c>
      <c r="J68" s="59"/>
      <c r="K68" s="59">
        <v>0.5</v>
      </c>
      <c r="L68" s="59">
        <v>0.5</v>
      </c>
      <c r="M68" s="59">
        <v>1</v>
      </c>
      <c r="N68" s="59">
        <v>0.5</v>
      </c>
      <c r="O68" s="59">
        <v>1</v>
      </c>
      <c r="P68" s="59">
        <v>0.5</v>
      </c>
      <c r="Q68" s="59">
        <v>1</v>
      </c>
      <c r="R68" s="59">
        <v>1</v>
      </c>
      <c r="S68" s="59">
        <v>1</v>
      </c>
      <c r="T68" s="59">
        <v>1</v>
      </c>
      <c r="U68" s="59"/>
      <c r="V68" s="60">
        <v>0</v>
      </c>
      <c r="W68" s="60">
        <v>0</v>
      </c>
      <c r="X68" s="59"/>
      <c r="Y68" s="59"/>
      <c r="Z68" s="59"/>
      <c r="AA68" s="59"/>
      <c r="AB68" s="59">
        <v>1</v>
      </c>
      <c r="AC68" s="59"/>
      <c r="AD68" s="59">
        <v>0.5</v>
      </c>
      <c r="AE68" s="59"/>
      <c r="AF68" s="59"/>
      <c r="AG68" s="59"/>
      <c r="AH68" s="59"/>
      <c r="AI68" s="59"/>
      <c r="AJ68" s="59"/>
      <c r="AK68" s="59">
        <v>0.5</v>
      </c>
      <c r="AL68" s="59"/>
      <c r="AM68" s="59"/>
      <c r="AN68" s="59">
        <v>0.5</v>
      </c>
      <c r="AO68" s="59"/>
      <c r="AP68" s="59"/>
      <c r="AQ68" s="59">
        <v>0.5</v>
      </c>
      <c r="AR68" s="59"/>
      <c r="AS68" s="59"/>
      <c r="AT68" s="59"/>
      <c r="AU68" s="60"/>
      <c r="AV68" s="60">
        <v>0</v>
      </c>
      <c r="AW68" s="60"/>
      <c r="AX68" s="60"/>
      <c r="AY68" s="60"/>
      <c r="AZ68" s="60"/>
      <c r="BA68" s="60"/>
      <c r="BB68" s="60"/>
      <c r="BC68" s="60"/>
      <c r="BD68" s="60"/>
      <c r="BE68" s="60"/>
      <c r="BF68" s="17">
        <f t="shared" si="26"/>
        <v>15</v>
      </c>
    </row>
    <row r="69" spans="1:58" ht="9.75" customHeight="1">
      <c r="A69" s="713"/>
      <c r="B69" s="761" t="s">
        <v>349</v>
      </c>
      <c r="C69" s="757" t="s">
        <v>34</v>
      </c>
      <c r="D69" s="60" t="s">
        <v>116</v>
      </c>
      <c r="E69" s="59">
        <v>2</v>
      </c>
      <c r="F69" s="59">
        <v>2</v>
      </c>
      <c r="G69" s="59">
        <v>2</v>
      </c>
      <c r="H69" s="59">
        <v>2</v>
      </c>
      <c r="I69" s="59">
        <v>2</v>
      </c>
      <c r="J69" s="59">
        <v>2</v>
      </c>
      <c r="K69" s="59">
        <v>2</v>
      </c>
      <c r="L69" s="59">
        <v>2</v>
      </c>
      <c r="M69" s="59">
        <v>2</v>
      </c>
      <c r="N69" s="59">
        <v>2</v>
      </c>
      <c r="O69" s="59">
        <v>2</v>
      </c>
      <c r="P69" s="59">
        <v>2</v>
      </c>
      <c r="Q69" s="59">
        <v>2</v>
      </c>
      <c r="R69" s="59">
        <v>2</v>
      </c>
      <c r="S69" s="59">
        <v>2</v>
      </c>
      <c r="T69" s="59">
        <v>2</v>
      </c>
      <c r="U69" s="59"/>
      <c r="V69" s="60">
        <v>0</v>
      </c>
      <c r="W69" s="60">
        <v>0</v>
      </c>
      <c r="X69" s="60">
        <v>2</v>
      </c>
      <c r="Y69" s="60">
        <v>2</v>
      </c>
      <c r="Z69" s="60">
        <v>2</v>
      </c>
      <c r="AA69" s="60"/>
      <c r="AB69" s="60">
        <v>2</v>
      </c>
      <c r="AC69" s="60">
        <v>2</v>
      </c>
      <c r="AD69" s="60">
        <v>2</v>
      </c>
      <c r="AE69" s="60">
        <v>2</v>
      </c>
      <c r="AF69" s="60"/>
      <c r="AG69" s="60">
        <v>2</v>
      </c>
      <c r="AH69" s="60">
        <v>2</v>
      </c>
      <c r="AI69" s="60">
        <v>2</v>
      </c>
      <c r="AJ69" s="60"/>
      <c r="AK69" s="60">
        <v>2</v>
      </c>
      <c r="AL69" s="60">
        <v>2</v>
      </c>
      <c r="AM69" s="60">
        <v>2</v>
      </c>
      <c r="AN69" s="60">
        <v>2</v>
      </c>
      <c r="AO69" s="60"/>
      <c r="AP69" s="60">
        <v>2</v>
      </c>
      <c r="AQ69" s="60">
        <v>2</v>
      </c>
      <c r="AR69" s="60">
        <v>2</v>
      </c>
      <c r="AS69" s="60">
        <v>2</v>
      </c>
      <c r="AT69" s="66"/>
      <c r="AU69" s="60"/>
      <c r="AV69" s="60">
        <v>0</v>
      </c>
      <c r="AW69" s="60"/>
      <c r="AX69" s="60"/>
      <c r="AY69" s="60"/>
      <c r="AZ69" s="60"/>
      <c r="BA69" s="60"/>
      <c r="BB69" s="60"/>
      <c r="BC69" s="60"/>
      <c r="BD69" s="60"/>
      <c r="BE69" s="60"/>
      <c r="BF69" s="17">
        <f t="shared" si="26"/>
        <v>68</v>
      </c>
    </row>
    <row r="70" spans="1:58" ht="9.75" customHeight="1">
      <c r="A70" s="713"/>
      <c r="B70" s="762"/>
      <c r="C70" s="732"/>
      <c r="D70" s="60" t="s">
        <v>117</v>
      </c>
      <c r="E70" s="59">
        <v>2</v>
      </c>
      <c r="F70" s="59">
        <v>2</v>
      </c>
      <c r="G70" s="59">
        <v>2</v>
      </c>
      <c r="H70" s="59">
        <v>2</v>
      </c>
      <c r="I70" s="59">
        <v>2</v>
      </c>
      <c r="J70" s="59">
        <v>2</v>
      </c>
      <c r="K70" s="59">
        <v>2</v>
      </c>
      <c r="L70" s="59">
        <v>2</v>
      </c>
      <c r="M70" s="59">
        <v>2</v>
      </c>
      <c r="N70" s="59">
        <v>2</v>
      </c>
      <c r="O70" s="59">
        <v>2</v>
      </c>
      <c r="P70" s="59">
        <v>2</v>
      </c>
      <c r="Q70" s="59">
        <v>2</v>
      </c>
      <c r="R70" s="59">
        <v>2</v>
      </c>
      <c r="S70" s="59">
        <v>2</v>
      </c>
      <c r="T70" s="59">
        <v>2</v>
      </c>
      <c r="U70" s="59"/>
      <c r="V70" s="60">
        <v>0</v>
      </c>
      <c r="W70" s="60">
        <v>0</v>
      </c>
      <c r="X70" s="60">
        <v>2</v>
      </c>
      <c r="Y70" s="60">
        <v>2</v>
      </c>
      <c r="Z70" s="60">
        <v>2</v>
      </c>
      <c r="AA70" s="60"/>
      <c r="AB70" s="60">
        <v>2</v>
      </c>
      <c r="AC70" s="60">
        <v>2</v>
      </c>
      <c r="AD70" s="60">
        <v>2</v>
      </c>
      <c r="AE70" s="60">
        <v>2</v>
      </c>
      <c r="AF70" s="60"/>
      <c r="AG70" s="60">
        <v>2</v>
      </c>
      <c r="AH70" s="60">
        <v>2</v>
      </c>
      <c r="AI70" s="60">
        <v>2</v>
      </c>
      <c r="AJ70" s="60"/>
      <c r="AK70" s="60">
        <v>2</v>
      </c>
      <c r="AL70" s="60">
        <v>2</v>
      </c>
      <c r="AM70" s="60">
        <v>2</v>
      </c>
      <c r="AN70" s="60">
        <v>2</v>
      </c>
      <c r="AO70" s="60"/>
      <c r="AP70" s="60">
        <v>2</v>
      </c>
      <c r="AQ70" s="60">
        <v>2</v>
      </c>
      <c r="AR70" s="60">
        <v>2</v>
      </c>
      <c r="AS70" s="60">
        <v>2</v>
      </c>
      <c r="AT70" s="18"/>
      <c r="AU70" s="60"/>
      <c r="AV70" s="60">
        <v>0</v>
      </c>
      <c r="AW70" s="60"/>
      <c r="AX70" s="60"/>
      <c r="AY70" s="60"/>
      <c r="AZ70" s="60"/>
      <c r="BA70" s="60"/>
      <c r="BB70" s="60"/>
      <c r="BC70" s="60"/>
      <c r="BD70" s="60"/>
      <c r="BE70" s="60"/>
      <c r="BF70" s="17">
        <f t="shared" si="26"/>
        <v>68</v>
      </c>
    </row>
    <row r="71" spans="1:58" ht="18" customHeight="1">
      <c r="A71" s="713"/>
      <c r="B71" s="758" t="s">
        <v>172</v>
      </c>
      <c r="C71" s="759" t="s">
        <v>173</v>
      </c>
      <c r="D71" s="15" t="s">
        <v>116</v>
      </c>
      <c r="E71" s="16">
        <f>E73</f>
        <v>3</v>
      </c>
      <c r="F71" s="16">
        <f aca="true" t="shared" si="28" ref="F71:BE71">F73</f>
        <v>3</v>
      </c>
      <c r="G71" s="16">
        <f t="shared" si="28"/>
        <v>3</v>
      </c>
      <c r="H71" s="16">
        <f t="shared" si="28"/>
        <v>3</v>
      </c>
      <c r="I71" s="16">
        <f t="shared" si="28"/>
        <v>3</v>
      </c>
      <c r="J71" s="16">
        <f t="shared" si="28"/>
        <v>4</v>
      </c>
      <c r="K71" s="16">
        <f t="shared" si="28"/>
        <v>3</v>
      </c>
      <c r="L71" s="16">
        <f t="shared" si="28"/>
        <v>4</v>
      </c>
      <c r="M71" s="16">
        <f t="shared" si="28"/>
        <v>3</v>
      </c>
      <c r="N71" s="16">
        <f t="shared" si="28"/>
        <v>4</v>
      </c>
      <c r="O71" s="16">
        <f t="shared" si="28"/>
        <v>3</v>
      </c>
      <c r="P71" s="16">
        <f t="shared" si="28"/>
        <v>4</v>
      </c>
      <c r="Q71" s="16">
        <f t="shared" si="28"/>
        <v>3</v>
      </c>
      <c r="R71" s="16">
        <f t="shared" si="28"/>
        <v>3</v>
      </c>
      <c r="S71" s="16">
        <f t="shared" si="28"/>
        <v>3</v>
      </c>
      <c r="T71" s="16">
        <f t="shared" si="28"/>
        <v>3</v>
      </c>
      <c r="U71" s="16">
        <f t="shared" si="28"/>
        <v>0</v>
      </c>
      <c r="V71" s="16">
        <f t="shared" si="28"/>
        <v>0</v>
      </c>
      <c r="W71" s="16">
        <f t="shared" si="28"/>
        <v>0</v>
      </c>
      <c r="X71" s="16">
        <f t="shared" si="28"/>
        <v>0</v>
      </c>
      <c r="Y71" s="16">
        <f t="shared" si="28"/>
        <v>0</v>
      </c>
      <c r="Z71" s="16">
        <f t="shared" si="28"/>
        <v>0</v>
      </c>
      <c r="AA71" s="16">
        <f t="shared" si="28"/>
        <v>0</v>
      </c>
      <c r="AB71" s="16">
        <f t="shared" si="28"/>
        <v>0</v>
      </c>
      <c r="AC71" s="16">
        <f t="shared" si="28"/>
        <v>0</v>
      </c>
      <c r="AD71" s="16">
        <f t="shared" si="28"/>
        <v>0</v>
      </c>
      <c r="AE71" s="16">
        <f t="shared" si="28"/>
        <v>0</v>
      </c>
      <c r="AF71" s="16">
        <f t="shared" si="28"/>
        <v>0</v>
      </c>
      <c r="AG71" s="16">
        <f t="shared" si="28"/>
        <v>0</v>
      </c>
      <c r="AH71" s="16">
        <f t="shared" si="28"/>
        <v>0</v>
      </c>
      <c r="AI71" s="16">
        <f t="shared" si="28"/>
        <v>0</v>
      </c>
      <c r="AJ71" s="16">
        <f t="shared" si="28"/>
        <v>0</v>
      </c>
      <c r="AK71" s="16">
        <f t="shared" si="28"/>
        <v>0</v>
      </c>
      <c r="AL71" s="16">
        <f t="shared" si="28"/>
        <v>0</v>
      </c>
      <c r="AM71" s="16">
        <f t="shared" si="28"/>
        <v>0</v>
      </c>
      <c r="AN71" s="16">
        <f t="shared" si="28"/>
        <v>0</v>
      </c>
      <c r="AO71" s="16">
        <f t="shared" si="28"/>
        <v>0</v>
      </c>
      <c r="AP71" s="16">
        <f t="shared" si="28"/>
        <v>0</v>
      </c>
      <c r="AQ71" s="16">
        <f t="shared" si="28"/>
        <v>0</v>
      </c>
      <c r="AR71" s="16">
        <f t="shared" si="28"/>
        <v>0</v>
      </c>
      <c r="AS71" s="16">
        <f t="shared" si="28"/>
        <v>0</v>
      </c>
      <c r="AT71" s="16">
        <f t="shared" si="28"/>
        <v>0</v>
      </c>
      <c r="AU71" s="16">
        <f t="shared" si="28"/>
        <v>0</v>
      </c>
      <c r="AV71" s="16">
        <f t="shared" si="28"/>
        <v>0</v>
      </c>
      <c r="AW71" s="16">
        <f t="shared" si="28"/>
        <v>0</v>
      </c>
      <c r="AX71" s="16">
        <f t="shared" si="28"/>
        <v>0</v>
      </c>
      <c r="AY71" s="16">
        <f t="shared" si="28"/>
        <v>0</v>
      </c>
      <c r="AZ71" s="16">
        <f t="shared" si="28"/>
        <v>0</v>
      </c>
      <c r="BA71" s="16">
        <f t="shared" si="28"/>
        <v>0</v>
      </c>
      <c r="BB71" s="16">
        <f t="shared" si="28"/>
        <v>0</v>
      </c>
      <c r="BC71" s="16">
        <f t="shared" si="28"/>
        <v>0</v>
      </c>
      <c r="BD71" s="16">
        <f t="shared" si="28"/>
        <v>0</v>
      </c>
      <c r="BE71" s="16">
        <f t="shared" si="28"/>
        <v>0</v>
      </c>
      <c r="BF71" s="16">
        <f t="shared" si="26"/>
        <v>52</v>
      </c>
    </row>
    <row r="72" spans="1:58" ht="20.25" customHeight="1">
      <c r="A72" s="713"/>
      <c r="B72" s="758"/>
      <c r="C72" s="760"/>
      <c r="D72" s="15" t="s">
        <v>117</v>
      </c>
      <c r="E72" s="16">
        <f>E74</f>
        <v>2</v>
      </c>
      <c r="F72" s="16">
        <f aca="true" t="shared" si="29" ref="F72:BE72">F74</f>
        <v>2</v>
      </c>
      <c r="G72" s="16">
        <f t="shared" si="29"/>
        <v>2</v>
      </c>
      <c r="H72" s="16">
        <f t="shared" si="29"/>
        <v>2</v>
      </c>
      <c r="I72" s="16">
        <f t="shared" si="29"/>
        <v>2</v>
      </c>
      <c r="J72" s="16">
        <f t="shared" si="29"/>
        <v>2</v>
      </c>
      <c r="K72" s="16">
        <f t="shared" si="29"/>
        <v>2</v>
      </c>
      <c r="L72" s="16">
        <f t="shared" si="29"/>
        <v>2</v>
      </c>
      <c r="M72" s="16">
        <f t="shared" si="29"/>
        <v>1</v>
      </c>
      <c r="N72" s="16">
        <f t="shared" si="29"/>
        <v>1</v>
      </c>
      <c r="O72" s="16">
        <f t="shared" si="29"/>
        <v>1</v>
      </c>
      <c r="P72" s="16">
        <f t="shared" si="29"/>
        <v>1</v>
      </c>
      <c r="Q72" s="16">
        <f t="shared" si="29"/>
        <v>2</v>
      </c>
      <c r="R72" s="16">
        <f t="shared" si="29"/>
        <v>2</v>
      </c>
      <c r="S72" s="16">
        <f t="shared" si="29"/>
        <v>2</v>
      </c>
      <c r="T72" s="16">
        <f t="shared" si="29"/>
        <v>2</v>
      </c>
      <c r="U72" s="16">
        <f t="shared" si="29"/>
        <v>0</v>
      </c>
      <c r="V72" s="16">
        <f t="shared" si="29"/>
        <v>0</v>
      </c>
      <c r="W72" s="16">
        <f t="shared" si="29"/>
        <v>0</v>
      </c>
      <c r="X72" s="16">
        <f t="shared" si="29"/>
        <v>0</v>
      </c>
      <c r="Y72" s="16">
        <f t="shared" si="29"/>
        <v>0</v>
      </c>
      <c r="Z72" s="16">
        <f t="shared" si="29"/>
        <v>0</v>
      </c>
      <c r="AA72" s="16">
        <f t="shared" si="29"/>
        <v>0</v>
      </c>
      <c r="AB72" s="16">
        <f t="shared" si="29"/>
        <v>0</v>
      </c>
      <c r="AC72" s="16">
        <f t="shared" si="29"/>
        <v>0</v>
      </c>
      <c r="AD72" s="16">
        <f t="shared" si="29"/>
        <v>0</v>
      </c>
      <c r="AE72" s="16">
        <f t="shared" si="29"/>
        <v>0</v>
      </c>
      <c r="AF72" s="16">
        <f t="shared" si="29"/>
        <v>0</v>
      </c>
      <c r="AG72" s="16">
        <f t="shared" si="29"/>
        <v>0</v>
      </c>
      <c r="AH72" s="16">
        <f t="shared" si="29"/>
        <v>0</v>
      </c>
      <c r="AI72" s="16">
        <f t="shared" si="29"/>
        <v>0</v>
      </c>
      <c r="AJ72" s="16">
        <f t="shared" si="29"/>
        <v>0</v>
      </c>
      <c r="AK72" s="16">
        <f t="shared" si="29"/>
        <v>0</v>
      </c>
      <c r="AL72" s="16">
        <f t="shared" si="29"/>
        <v>0</v>
      </c>
      <c r="AM72" s="16">
        <f t="shared" si="29"/>
        <v>0</v>
      </c>
      <c r="AN72" s="16">
        <f t="shared" si="29"/>
        <v>0</v>
      </c>
      <c r="AO72" s="16">
        <f t="shared" si="29"/>
        <v>0</v>
      </c>
      <c r="AP72" s="16">
        <f t="shared" si="29"/>
        <v>0</v>
      </c>
      <c r="AQ72" s="16">
        <f t="shared" si="29"/>
        <v>0</v>
      </c>
      <c r="AR72" s="16">
        <f t="shared" si="29"/>
        <v>0</v>
      </c>
      <c r="AS72" s="16">
        <f t="shared" si="29"/>
        <v>0</v>
      </c>
      <c r="AT72" s="16">
        <f t="shared" si="29"/>
        <v>0</v>
      </c>
      <c r="AU72" s="16">
        <f t="shared" si="29"/>
        <v>0</v>
      </c>
      <c r="AV72" s="16">
        <f t="shared" si="29"/>
        <v>0</v>
      </c>
      <c r="AW72" s="16">
        <f t="shared" si="29"/>
        <v>0</v>
      </c>
      <c r="AX72" s="16">
        <f t="shared" si="29"/>
        <v>0</v>
      </c>
      <c r="AY72" s="16">
        <f t="shared" si="29"/>
        <v>0</v>
      </c>
      <c r="AZ72" s="16">
        <f t="shared" si="29"/>
        <v>0</v>
      </c>
      <c r="BA72" s="16">
        <f t="shared" si="29"/>
        <v>0</v>
      </c>
      <c r="BB72" s="16">
        <f t="shared" si="29"/>
        <v>0</v>
      </c>
      <c r="BC72" s="16">
        <f t="shared" si="29"/>
        <v>0</v>
      </c>
      <c r="BD72" s="16">
        <f t="shared" si="29"/>
        <v>0</v>
      </c>
      <c r="BE72" s="16">
        <f t="shared" si="29"/>
        <v>0</v>
      </c>
      <c r="BF72" s="16">
        <f t="shared" si="26"/>
        <v>28</v>
      </c>
    </row>
    <row r="73" spans="1:58" ht="9.75" customHeight="1">
      <c r="A73" s="713"/>
      <c r="B73" s="738" t="s">
        <v>174</v>
      </c>
      <c r="C73" s="757" t="s">
        <v>36</v>
      </c>
      <c r="D73" s="60" t="s">
        <v>116</v>
      </c>
      <c r="E73" s="59">
        <v>3</v>
      </c>
      <c r="F73" s="59">
        <v>3</v>
      </c>
      <c r="G73" s="59">
        <v>3</v>
      </c>
      <c r="H73" s="59">
        <v>3</v>
      </c>
      <c r="I73" s="59">
        <v>3</v>
      </c>
      <c r="J73" s="59">
        <v>4</v>
      </c>
      <c r="K73" s="59">
        <v>3</v>
      </c>
      <c r="L73" s="59">
        <v>4</v>
      </c>
      <c r="M73" s="59">
        <v>3</v>
      </c>
      <c r="N73" s="59">
        <v>4</v>
      </c>
      <c r="O73" s="59">
        <v>3</v>
      </c>
      <c r="P73" s="59">
        <v>4</v>
      </c>
      <c r="Q73" s="59">
        <v>3</v>
      </c>
      <c r="R73" s="59">
        <v>3</v>
      </c>
      <c r="S73" s="59">
        <v>3</v>
      </c>
      <c r="T73" s="59">
        <v>3</v>
      </c>
      <c r="U73" s="59"/>
      <c r="V73" s="60">
        <v>0</v>
      </c>
      <c r="W73" s="60">
        <v>0</v>
      </c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>
        <v>0</v>
      </c>
      <c r="AW73" s="60"/>
      <c r="AX73" s="60"/>
      <c r="AY73" s="60"/>
      <c r="AZ73" s="60"/>
      <c r="BA73" s="60"/>
      <c r="BB73" s="60"/>
      <c r="BC73" s="60"/>
      <c r="BD73" s="60"/>
      <c r="BE73" s="60"/>
      <c r="BF73" s="17">
        <f t="shared" si="26"/>
        <v>52</v>
      </c>
    </row>
    <row r="74" spans="1:58" ht="9.75" customHeight="1">
      <c r="A74" s="713"/>
      <c r="B74" s="739"/>
      <c r="C74" s="732"/>
      <c r="D74" s="60" t="s">
        <v>117</v>
      </c>
      <c r="E74" s="59">
        <v>2</v>
      </c>
      <c r="F74" s="59">
        <v>2</v>
      </c>
      <c r="G74" s="59">
        <v>2</v>
      </c>
      <c r="H74" s="59">
        <v>2</v>
      </c>
      <c r="I74" s="59">
        <v>2</v>
      </c>
      <c r="J74" s="59">
        <v>2</v>
      </c>
      <c r="K74" s="59">
        <v>2</v>
      </c>
      <c r="L74" s="59">
        <v>2</v>
      </c>
      <c r="M74" s="59">
        <v>1</v>
      </c>
      <c r="N74" s="59">
        <v>1</v>
      </c>
      <c r="O74" s="59">
        <v>1</v>
      </c>
      <c r="P74" s="59">
        <v>1</v>
      </c>
      <c r="Q74" s="59">
        <v>2</v>
      </c>
      <c r="R74" s="59">
        <v>2</v>
      </c>
      <c r="S74" s="59">
        <v>2</v>
      </c>
      <c r="T74" s="59">
        <v>2</v>
      </c>
      <c r="U74" s="59"/>
      <c r="V74" s="60">
        <v>0</v>
      </c>
      <c r="W74" s="60">
        <v>0</v>
      </c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>
        <v>0</v>
      </c>
      <c r="AW74" s="60"/>
      <c r="AX74" s="60"/>
      <c r="AY74" s="60"/>
      <c r="AZ74" s="60"/>
      <c r="BA74" s="60"/>
      <c r="BB74" s="60"/>
      <c r="BC74" s="60"/>
      <c r="BD74" s="60"/>
      <c r="BE74" s="60"/>
      <c r="BF74" s="17">
        <f t="shared" si="26"/>
        <v>28</v>
      </c>
    </row>
    <row r="75" spans="1:58" ht="16.5">
      <c r="A75" s="713"/>
      <c r="B75" s="731" t="s">
        <v>40</v>
      </c>
      <c r="C75" s="759" t="s">
        <v>121</v>
      </c>
      <c r="D75" s="19" t="s">
        <v>116</v>
      </c>
      <c r="E75" s="92">
        <f aca="true" t="shared" si="30" ref="E75:AJ75">E77+E93</f>
        <v>27</v>
      </c>
      <c r="F75" s="92">
        <f t="shared" si="30"/>
        <v>26</v>
      </c>
      <c r="G75" s="92">
        <f t="shared" si="30"/>
        <v>30</v>
      </c>
      <c r="H75" s="92">
        <f t="shared" si="30"/>
        <v>27</v>
      </c>
      <c r="I75" s="92">
        <f t="shared" si="30"/>
        <v>29</v>
      </c>
      <c r="J75" s="92">
        <f t="shared" si="30"/>
        <v>28</v>
      </c>
      <c r="K75" s="92">
        <f t="shared" si="30"/>
        <v>29</v>
      </c>
      <c r="L75" s="92">
        <f t="shared" si="30"/>
        <v>26</v>
      </c>
      <c r="M75" s="92">
        <f t="shared" si="30"/>
        <v>30</v>
      </c>
      <c r="N75" s="92">
        <f t="shared" si="30"/>
        <v>29</v>
      </c>
      <c r="O75" s="92">
        <f t="shared" si="30"/>
        <v>29</v>
      </c>
      <c r="P75" s="92">
        <f t="shared" si="30"/>
        <v>27</v>
      </c>
      <c r="Q75" s="92">
        <f t="shared" si="30"/>
        <v>29</v>
      </c>
      <c r="R75" s="92">
        <f t="shared" si="30"/>
        <v>29</v>
      </c>
      <c r="S75" s="92">
        <f t="shared" si="30"/>
        <v>27</v>
      </c>
      <c r="T75" s="92">
        <f t="shared" si="30"/>
        <v>28</v>
      </c>
      <c r="U75" s="92">
        <f t="shared" si="30"/>
        <v>0</v>
      </c>
      <c r="V75" s="92">
        <f t="shared" si="30"/>
        <v>0</v>
      </c>
      <c r="W75" s="92">
        <f t="shared" si="30"/>
        <v>0</v>
      </c>
      <c r="X75" s="92">
        <f t="shared" si="30"/>
        <v>18</v>
      </c>
      <c r="Y75" s="92">
        <f t="shared" si="30"/>
        <v>16</v>
      </c>
      <c r="Z75" s="92">
        <f t="shared" si="30"/>
        <v>18</v>
      </c>
      <c r="AA75" s="92">
        <f t="shared" si="30"/>
        <v>36</v>
      </c>
      <c r="AB75" s="92">
        <f t="shared" si="30"/>
        <v>16</v>
      </c>
      <c r="AC75" s="92">
        <f t="shared" si="30"/>
        <v>18</v>
      </c>
      <c r="AD75" s="92">
        <f t="shared" si="30"/>
        <v>16</v>
      </c>
      <c r="AE75" s="92">
        <f t="shared" si="30"/>
        <v>18</v>
      </c>
      <c r="AF75" s="92">
        <f t="shared" si="30"/>
        <v>36</v>
      </c>
      <c r="AG75" s="92">
        <f t="shared" si="30"/>
        <v>16</v>
      </c>
      <c r="AH75" s="92">
        <f t="shared" si="30"/>
        <v>16</v>
      </c>
      <c r="AI75" s="92">
        <f t="shared" si="30"/>
        <v>18</v>
      </c>
      <c r="AJ75" s="92">
        <f t="shared" si="30"/>
        <v>36</v>
      </c>
      <c r="AK75" s="92">
        <f aca="true" t="shared" si="31" ref="AK75:BE75">AK77+AK93</f>
        <v>16</v>
      </c>
      <c r="AL75" s="92">
        <f t="shared" si="31"/>
        <v>16</v>
      </c>
      <c r="AM75" s="92">
        <f t="shared" si="31"/>
        <v>16</v>
      </c>
      <c r="AN75" s="92">
        <f t="shared" si="31"/>
        <v>18</v>
      </c>
      <c r="AO75" s="92">
        <f t="shared" si="31"/>
        <v>36</v>
      </c>
      <c r="AP75" s="92">
        <f t="shared" si="31"/>
        <v>16</v>
      </c>
      <c r="AQ75" s="92">
        <f t="shared" si="31"/>
        <v>18</v>
      </c>
      <c r="AR75" s="92">
        <f t="shared" si="31"/>
        <v>14</v>
      </c>
      <c r="AS75" s="92">
        <f t="shared" si="31"/>
        <v>14</v>
      </c>
      <c r="AT75" s="92">
        <f t="shared" si="31"/>
        <v>0</v>
      </c>
      <c r="AU75" s="92">
        <f t="shared" si="31"/>
        <v>36</v>
      </c>
      <c r="AV75" s="92">
        <f t="shared" si="31"/>
        <v>0</v>
      </c>
      <c r="AW75" s="92">
        <f t="shared" si="31"/>
        <v>0</v>
      </c>
      <c r="AX75" s="92">
        <f t="shared" si="31"/>
        <v>0</v>
      </c>
      <c r="AY75" s="92">
        <f t="shared" si="31"/>
        <v>0</v>
      </c>
      <c r="AZ75" s="92">
        <f t="shared" si="31"/>
        <v>0</v>
      </c>
      <c r="BA75" s="92">
        <f t="shared" si="31"/>
        <v>0</v>
      </c>
      <c r="BB75" s="92">
        <f t="shared" si="31"/>
        <v>0</v>
      </c>
      <c r="BC75" s="92">
        <f t="shared" si="31"/>
        <v>0</v>
      </c>
      <c r="BD75" s="92">
        <f t="shared" si="31"/>
        <v>0</v>
      </c>
      <c r="BE75" s="92">
        <f t="shared" si="31"/>
        <v>0</v>
      </c>
      <c r="BF75" s="20">
        <f t="shared" si="26"/>
        <v>928</v>
      </c>
    </row>
    <row r="76" spans="1:58" ht="9.75" customHeight="1">
      <c r="A76" s="713"/>
      <c r="B76" s="731"/>
      <c r="C76" s="719"/>
      <c r="D76" s="19" t="s">
        <v>117</v>
      </c>
      <c r="E76" s="56">
        <f aca="true" t="shared" si="32" ref="E76:AJ76">E78+E94</f>
        <v>13.5</v>
      </c>
      <c r="F76" s="56">
        <f t="shared" si="32"/>
        <v>13</v>
      </c>
      <c r="G76" s="56">
        <f t="shared" si="32"/>
        <v>15.5</v>
      </c>
      <c r="H76" s="56">
        <f t="shared" si="32"/>
        <v>13</v>
      </c>
      <c r="I76" s="56">
        <f t="shared" si="32"/>
        <v>14.5</v>
      </c>
      <c r="J76" s="56">
        <f t="shared" si="32"/>
        <v>15</v>
      </c>
      <c r="K76" s="56">
        <f t="shared" si="32"/>
        <v>14.5</v>
      </c>
      <c r="L76" s="56">
        <f t="shared" si="32"/>
        <v>13</v>
      </c>
      <c r="M76" s="56">
        <f t="shared" si="32"/>
        <v>15</v>
      </c>
      <c r="N76" s="56">
        <f t="shared" si="32"/>
        <v>15</v>
      </c>
      <c r="O76" s="56">
        <f t="shared" si="32"/>
        <v>14</v>
      </c>
      <c r="P76" s="56">
        <f t="shared" si="32"/>
        <v>14</v>
      </c>
      <c r="Q76" s="56">
        <f t="shared" si="32"/>
        <v>14</v>
      </c>
      <c r="R76" s="56">
        <f t="shared" si="32"/>
        <v>14</v>
      </c>
      <c r="S76" s="56">
        <f t="shared" si="32"/>
        <v>13</v>
      </c>
      <c r="T76" s="56">
        <f t="shared" si="32"/>
        <v>14</v>
      </c>
      <c r="U76" s="56">
        <f t="shared" si="32"/>
        <v>0</v>
      </c>
      <c r="V76" s="56">
        <f t="shared" si="32"/>
        <v>0</v>
      </c>
      <c r="W76" s="56">
        <f t="shared" si="32"/>
        <v>0</v>
      </c>
      <c r="X76" s="56">
        <f t="shared" si="32"/>
        <v>9</v>
      </c>
      <c r="Y76" s="56">
        <f t="shared" si="32"/>
        <v>8</v>
      </c>
      <c r="Z76" s="56">
        <f t="shared" si="32"/>
        <v>9</v>
      </c>
      <c r="AA76" s="56">
        <f t="shared" si="32"/>
        <v>0</v>
      </c>
      <c r="AB76" s="56">
        <f t="shared" si="32"/>
        <v>8</v>
      </c>
      <c r="AC76" s="56">
        <f t="shared" si="32"/>
        <v>9</v>
      </c>
      <c r="AD76" s="56">
        <f t="shared" si="32"/>
        <v>8</v>
      </c>
      <c r="AE76" s="56">
        <f t="shared" si="32"/>
        <v>9</v>
      </c>
      <c r="AF76" s="56">
        <f t="shared" si="32"/>
        <v>0</v>
      </c>
      <c r="AG76" s="56">
        <f t="shared" si="32"/>
        <v>8</v>
      </c>
      <c r="AH76" s="56">
        <f t="shared" si="32"/>
        <v>8</v>
      </c>
      <c r="AI76" s="56">
        <f t="shared" si="32"/>
        <v>9</v>
      </c>
      <c r="AJ76" s="56">
        <f t="shared" si="32"/>
        <v>0</v>
      </c>
      <c r="AK76" s="56">
        <f aca="true" t="shared" si="33" ref="AK76:BE76">AK78+AK94</f>
        <v>8</v>
      </c>
      <c r="AL76" s="56">
        <f t="shared" si="33"/>
        <v>8</v>
      </c>
      <c r="AM76" s="56">
        <f t="shared" si="33"/>
        <v>8</v>
      </c>
      <c r="AN76" s="56">
        <f t="shared" si="33"/>
        <v>9</v>
      </c>
      <c r="AO76" s="56">
        <f t="shared" si="33"/>
        <v>0</v>
      </c>
      <c r="AP76" s="56">
        <f t="shared" si="33"/>
        <v>8</v>
      </c>
      <c r="AQ76" s="56">
        <f t="shared" si="33"/>
        <v>9</v>
      </c>
      <c r="AR76" s="56">
        <f t="shared" si="33"/>
        <v>7</v>
      </c>
      <c r="AS76" s="56">
        <f t="shared" si="33"/>
        <v>7</v>
      </c>
      <c r="AT76" s="56">
        <f t="shared" si="33"/>
        <v>0</v>
      </c>
      <c r="AU76" s="56">
        <f t="shared" si="33"/>
        <v>0</v>
      </c>
      <c r="AV76" s="56">
        <f t="shared" si="33"/>
        <v>0</v>
      </c>
      <c r="AW76" s="56">
        <f t="shared" si="33"/>
        <v>0</v>
      </c>
      <c r="AX76" s="56">
        <f t="shared" si="33"/>
        <v>0</v>
      </c>
      <c r="AY76" s="56">
        <f t="shared" si="33"/>
        <v>0</v>
      </c>
      <c r="AZ76" s="56">
        <f t="shared" si="33"/>
        <v>0</v>
      </c>
      <c r="BA76" s="56">
        <f t="shared" si="33"/>
        <v>0</v>
      </c>
      <c r="BB76" s="56">
        <f t="shared" si="33"/>
        <v>0</v>
      </c>
      <c r="BC76" s="56">
        <f t="shared" si="33"/>
        <v>0</v>
      </c>
      <c r="BD76" s="56">
        <f t="shared" si="33"/>
        <v>0</v>
      </c>
      <c r="BE76" s="56">
        <f t="shared" si="33"/>
        <v>0</v>
      </c>
      <c r="BF76" s="20">
        <f t="shared" si="26"/>
        <v>374</v>
      </c>
    </row>
    <row r="77" spans="1:58" ht="16.5">
      <c r="A77" s="713"/>
      <c r="B77" s="731" t="s">
        <v>119</v>
      </c>
      <c r="C77" s="759" t="s">
        <v>120</v>
      </c>
      <c r="D77" s="19" t="s">
        <v>116</v>
      </c>
      <c r="E77" s="92">
        <f>E79+E81+E83+E85+E87+E89+E91</f>
        <v>27</v>
      </c>
      <c r="F77" s="92">
        <f aca="true" t="shared" si="34" ref="F77:BE77">F79+F81+F83+F85+F87+F89+F91</f>
        <v>26</v>
      </c>
      <c r="G77" s="92">
        <f t="shared" si="34"/>
        <v>30</v>
      </c>
      <c r="H77" s="92">
        <f t="shared" si="34"/>
        <v>27</v>
      </c>
      <c r="I77" s="92">
        <f t="shared" si="34"/>
        <v>29</v>
      </c>
      <c r="J77" s="92">
        <f t="shared" si="34"/>
        <v>28</v>
      </c>
      <c r="K77" s="92">
        <f t="shared" si="34"/>
        <v>29</v>
      </c>
      <c r="L77" s="92">
        <f t="shared" si="34"/>
        <v>26</v>
      </c>
      <c r="M77" s="92">
        <f t="shared" si="34"/>
        <v>30</v>
      </c>
      <c r="N77" s="92">
        <f t="shared" si="34"/>
        <v>29</v>
      </c>
      <c r="O77" s="92">
        <f t="shared" si="34"/>
        <v>29</v>
      </c>
      <c r="P77" s="92">
        <f t="shared" si="34"/>
        <v>27</v>
      </c>
      <c r="Q77" s="92">
        <f t="shared" si="34"/>
        <v>29</v>
      </c>
      <c r="R77" s="92">
        <f t="shared" si="34"/>
        <v>29</v>
      </c>
      <c r="S77" s="92">
        <f t="shared" si="34"/>
        <v>27</v>
      </c>
      <c r="T77" s="92">
        <f t="shared" si="34"/>
        <v>28</v>
      </c>
      <c r="U77" s="92">
        <f t="shared" si="34"/>
        <v>0</v>
      </c>
      <c r="V77" s="92">
        <f t="shared" si="34"/>
        <v>0</v>
      </c>
      <c r="W77" s="92">
        <f t="shared" si="34"/>
        <v>0</v>
      </c>
      <c r="X77" s="92">
        <f t="shared" si="34"/>
        <v>4</v>
      </c>
      <c r="Y77" s="92">
        <f t="shared" si="34"/>
        <v>4</v>
      </c>
      <c r="Z77" s="92">
        <f t="shared" si="34"/>
        <v>4</v>
      </c>
      <c r="AA77" s="92">
        <f t="shared" si="34"/>
        <v>0</v>
      </c>
      <c r="AB77" s="92">
        <f t="shared" si="34"/>
        <v>4</v>
      </c>
      <c r="AC77" s="92">
        <f t="shared" si="34"/>
        <v>4</v>
      </c>
      <c r="AD77" s="92">
        <f t="shared" si="34"/>
        <v>4</v>
      </c>
      <c r="AE77" s="92">
        <f t="shared" si="34"/>
        <v>4</v>
      </c>
      <c r="AF77" s="92">
        <f t="shared" si="34"/>
        <v>0</v>
      </c>
      <c r="AG77" s="92">
        <f t="shared" si="34"/>
        <v>4</v>
      </c>
      <c r="AH77" s="92">
        <f t="shared" si="34"/>
        <v>4</v>
      </c>
      <c r="AI77" s="92">
        <f t="shared" si="34"/>
        <v>4</v>
      </c>
      <c r="AJ77" s="92">
        <f t="shared" si="34"/>
        <v>0</v>
      </c>
      <c r="AK77" s="92">
        <f t="shared" si="34"/>
        <v>4</v>
      </c>
      <c r="AL77" s="92">
        <f t="shared" si="34"/>
        <v>4</v>
      </c>
      <c r="AM77" s="92">
        <f t="shared" si="34"/>
        <v>4</v>
      </c>
      <c r="AN77" s="92">
        <f t="shared" si="34"/>
        <v>4</v>
      </c>
      <c r="AO77" s="92">
        <f t="shared" si="34"/>
        <v>0</v>
      </c>
      <c r="AP77" s="92">
        <f t="shared" si="34"/>
        <v>4</v>
      </c>
      <c r="AQ77" s="92">
        <f t="shared" si="34"/>
        <v>4</v>
      </c>
      <c r="AR77" s="92">
        <f t="shared" si="34"/>
        <v>2</v>
      </c>
      <c r="AS77" s="92">
        <f t="shared" si="34"/>
        <v>0</v>
      </c>
      <c r="AT77" s="92">
        <f t="shared" si="34"/>
        <v>0</v>
      </c>
      <c r="AU77" s="92">
        <f t="shared" si="34"/>
        <v>0</v>
      </c>
      <c r="AV77" s="92">
        <f t="shared" si="34"/>
        <v>0</v>
      </c>
      <c r="AW77" s="92">
        <f t="shared" si="34"/>
        <v>0</v>
      </c>
      <c r="AX77" s="92">
        <f t="shared" si="34"/>
        <v>0</v>
      </c>
      <c r="AY77" s="92">
        <f t="shared" si="34"/>
        <v>0</v>
      </c>
      <c r="AZ77" s="92">
        <f t="shared" si="34"/>
        <v>0</v>
      </c>
      <c r="BA77" s="92">
        <f t="shared" si="34"/>
        <v>0</v>
      </c>
      <c r="BB77" s="92">
        <f t="shared" si="34"/>
        <v>0</v>
      </c>
      <c r="BC77" s="92">
        <f t="shared" si="34"/>
        <v>0</v>
      </c>
      <c r="BD77" s="92">
        <f t="shared" si="34"/>
        <v>0</v>
      </c>
      <c r="BE77" s="92">
        <f t="shared" si="34"/>
        <v>0</v>
      </c>
      <c r="BF77" s="20">
        <f t="shared" si="26"/>
        <v>516</v>
      </c>
    </row>
    <row r="78" spans="1:58" ht="9.75" customHeight="1">
      <c r="A78" s="713"/>
      <c r="B78" s="731"/>
      <c r="C78" s="719"/>
      <c r="D78" s="19" t="s">
        <v>117</v>
      </c>
      <c r="E78" s="56">
        <f>E80+E82+E84+E86+E88+E90+E92</f>
        <v>13.5</v>
      </c>
      <c r="F78" s="56">
        <f aca="true" t="shared" si="35" ref="F78:BE78">F80+F82+F84+F86+F88+F90+F92</f>
        <v>13</v>
      </c>
      <c r="G78" s="56">
        <f t="shared" si="35"/>
        <v>15.5</v>
      </c>
      <c r="H78" s="56">
        <f t="shared" si="35"/>
        <v>13</v>
      </c>
      <c r="I78" s="56">
        <f t="shared" si="35"/>
        <v>14.5</v>
      </c>
      <c r="J78" s="56">
        <f t="shared" si="35"/>
        <v>15</v>
      </c>
      <c r="K78" s="56">
        <f t="shared" si="35"/>
        <v>14.5</v>
      </c>
      <c r="L78" s="56">
        <f t="shared" si="35"/>
        <v>13</v>
      </c>
      <c r="M78" s="56">
        <f t="shared" si="35"/>
        <v>15</v>
      </c>
      <c r="N78" s="56">
        <f t="shared" si="35"/>
        <v>15</v>
      </c>
      <c r="O78" s="56">
        <f t="shared" si="35"/>
        <v>14</v>
      </c>
      <c r="P78" s="56">
        <f t="shared" si="35"/>
        <v>14</v>
      </c>
      <c r="Q78" s="56">
        <f t="shared" si="35"/>
        <v>14</v>
      </c>
      <c r="R78" s="56">
        <f t="shared" si="35"/>
        <v>14</v>
      </c>
      <c r="S78" s="56">
        <f t="shared" si="35"/>
        <v>13</v>
      </c>
      <c r="T78" s="56">
        <f t="shared" si="35"/>
        <v>14</v>
      </c>
      <c r="U78" s="56">
        <f t="shared" si="35"/>
        <v>0</v>
      </c>
      <c r="V78" s="56">
        <f t="shared" si="35"/>
        <v>0</v>
      </c>
      <c r="W78" s="56">
        <f t="shared" si="35"/>
        <v>0</v>
      </c>
      <c r="X78" s="56">
        <f t="shared" si="35"/>
        <v>2</v>
      </c>
      <c r="Y78" s="56">
        <f t="shared" si="35"/>
        <v>2</v>
      </c>
      <c r="Z78" s="56">
        <f t="shared" si="35"/>
        <v>2</v>
      </c>
      <c r="AA78" s="56">
        <f t="shared" si="35"/>
        <v>0</v>
      </c>
      <c r="AB78" s="56">
        <f t="shared" si="35"/>
        <v>2</v>
      </c>
      <c r="AC78" s="56">
        <f t="shared" si="35"/>
        <v>2</v>
      </c>
      <c r="AD78" s="56">
        <f t="shared" si="35"/>
        <v>2</v>
      </c>
      <c r="AE78" s="56">
        <f t="shared" si="35"/>
        <v>2</v>
      </c>
      <c r="AF78" s="56">
        <f t="shared" si="35"/>
        <v>0</v>
      </c>
      <c r="AG78" s="56">
        <f t="shared" si="35"/>
        <v>2</v>
      </c>
      <c r="AH78" s="56">
        <f t="shared" si="35"/>
        <v>2</v>
      </c>
      <c r="AI78" s="56">
        <f t="shared" si="35"/>
        <v>2</v>
      </c>
      <c r="AJ78" s="56">
        <f t="shared" si="35"/>
        <v>0</v>
      </c>
      <c r="AK78" s="56">
        <f t="shared" si="35"/>
        <v>2</v>
      </c>
      <c r="AL78" s="56">
        <f t="shared" si="35"/>
        <v>2</v>
      </c>
      <c r="AM78" s="56">
        <f t="shared" si="35"/>
        <v>2</v>
      </c>
      <c r="AN78" s="56">
        <f t="shared" si="35"/>
        <v>2</v>
      </c>
      <c r="AO78" s="56">
        <f t="shared" si="35"/>
        <v>0</v>
      </c>
      <c r="AP78" s="56">
        <f t="shared" si="35"/>
        <v>2</v>
      </c>
      <c r="AQ78" s="56">
        <f t="shared" si="35"/>
        <v>2</v>
      </c>
      <c r="AR78" s="56">
        <f t="shared" si="35"/>
        <v>1</v>
      </c>
      <c r="AS78" s="56">
        <f t="shared" si="35"/>
        <v>0</v>
      </c>
      <c r="AT78" s="56">
        <f t="shared" si="35"/>
        <v>0</v>
      </c>
      <c r="AU78" s="56">
        <f t="shared" si="35"/>
        <v>0</v>
      </c>
      <c r="AV78" s="56">
        <f t="shared" si="35"/>
        <v>0</v>
      </c>
      <c r="AW78" s="56">
        <f t="shared" si="35"/>
        <v>0</v>
      </c>
      <c r="AX78" s="56">
        <f t="shared" si="35"/>
        <v>0</v>
      </c>
      <c r="AY78" s="56">
        <f t="shared" si="35"/>
        <v>0</v>
      </c>
      <c r="AZ78" s="56">
        <f t="shared" si="35"/>
        <v>0</v>
      </c>
      <c r="BA78" s="56">
        <f t="shared" si="35"/>
        <v>0</v>
      </c>
      <c r="BB78" s="56">
        <f t="shared" si="35"/>
        <v>0</v>
      </c>
      <c r="BC78" s="56">
        <f t="shared" si="35"/>
        <v>0</v>
      </c>
      <c r="BD78" s="56">
        <f t="shared" si="35"/>
        <v>0</v>
      </c>
      <c r="BE78" s="56">
        <f t="shared" si="35"/>
        <v>0</v>
      </c>
      <c r="BF78" s="20">
        <f t="shared" si="26"/>
        <v>258</v>
      </c>
    </row>
    <row r="79" spans="1:58" ht="11.25" customHeight="1">
      <c r="A79" s="713"/>
      <c r="B79" s="729" t="s">
        <v>77</v>
      </c>
      <c r="C79" s="755" t="s">
        <v>242</v>
      </c>
      <c r="D79" s="66" t="s">
        <v>116</v>
      </c>
      <c r="E79" s="90">
        <v>2</v>
      </c>
      <c r="F79" s="90">
        <v>2</v>
      </c>
      <c r="G79" s="90">
        <v>2</v>
      </c>
      <c r="H79" s="90">
        <v>3</v>
      </c>
      <c r="I79" s="90">
        <v>2</v>
      </c>
      <c r="J79" s="90">
        <v>2</v>
      </c>
      <c r="K79" s="90">
        <v>2</v>
      </c>
      <c r="L79" s="90">
        <v>2</v>
      </c>
      <c r="M79" s="90">
        <v>2</v>
      </c>
      <c r="N79" s="90">
        <v>3</v>
      </c>
      <c r="O79" s="90">
        <v>2</v>
      </c>
      <c r="P79" s="90">
        <v>2</v>
      </c>
      <c r="Q79" s="90">
        <v>2</v>
      </c>
      <c r="R79" s="90">
        <v>2</v>
      </c>
      <c r="S79" s="90">
        <v>2</v>
      </c>
      <c r="T79" s="90">
        <v>2</v>
      </c>
      <c r="U79" s="90"/>
      <c r="V79" s="91">
        <v>0</v>
      </c>
      <c r="W79" s="91">
        <v>0</v>
      </c>
      <c r="X79" s="91">
        <v>2</v>
      </c>
      <c r="Y79" s="91">
        <v>2</v>
      </c>
      <c r="Z79" s="91">
        <v>2</v>
      </c>
      <c r="AA79" s="91"/>
      <c r="AB79" s="91">
        <v>2</v>
      </c>
      <c r="AC79" s="91">
        <v>2</v>
      </c>
      <c r="AD79" s="91">
        <v>2</v>
      </c>
      <c r="AE79" s="91">
        <v>2</v>
      </c>
      <c r="AF79" s="91"/>
      <c r="AG79" s="91">
        <v>2</v>
      </c>
      <c r="AH79" s="91">
        <v>2</v>
      </c>
      <c r="AI79" s="91">
        <v>2</v>
      </c>
      <c r="AJ79" s="91"/>
      <c r="AK79" s="91">
        <v>2</v>
      </c>
      <c r="AL79" s="91">
        <v>2</v>
      </c>
      <c r="AM79" s="91">
        <v>2</v>
      </c>
      <c r="AN79" s="91">
        <v>2</v>
      </c>
      <c r="AO79" s="91"/>
      <c r="AP79" s="91">
        <v>2</v>
      </c>
      <c r="AQ79" s="91">
        <v>2</v>
      </c>
      <c r="AR79" s="91">
        <v>2</v>
      </c>
      <c r="AS79" s="89"/>
      <c r="AT79" s="90"/>
      <c r="AU79" s="55"/>
      <c r="AV79" s="95">
        <v>0</v>
      </c>
      <c r="AW79" s="95"/>
      <c r="AX79" s="95"/>
      <c r="AY79" s="95"/>
      <c r="AZ79" s="95"/>
      <c r="BA79" s="95"/>
      <c r="BB79" s="95"/>
      <c r="BC79" s="95"/>
      <c r="BD79" s="95"/>
      <c r="BE79" s="95"/>
      <c r="BF79" s="25">
        <f aca="true" t="shared" si="36" ref="BF79:BF88">SUM(E79:BE79)</f>
        <v>68</v>
      </c>
    </row>
    <row r="80" spans="1:58" ht="10.5" customHeight="1">
      <c r="A80" s="713"/>
      <c r="B80" s="729"/>
      <c r="C80" s="755"/>
      <c r="D80" s="66" t="s">
        <v>117</v>
      </c>
      <c r="E80" s="90">
        <v>1</v>
      </c>
      <c r="F80" s="90">
        <v>1</v>
      </c>
      <c r="G80" s="90">
        <v>1</v>
      </c>
      <c r="H80" s="90">
        <v>1</v>
      </c>
      <c r="I80" s="90">
        <v>1</v>
      </c>
      <c r="J80" s="90">
        <v>1</v>
      </c>
      <c r="K80" s="90">
        <v>1</v>
      </c>
      <c r="L80" s="90">
        <v>1</v>
      </c>
      <c r="M80" s="90">
        <v>1</v>
      </c>
      <c r="N80" s="90">
        <v>2</v>
      </c>
      <c r="O80" s="90">
        <v>1</v>
      </c>
      <c r="P80" s="90">
        <v>1</v>
      </c>
      <c r="Q80" s="90">
        <v>1</v>
      </c>
      <c r="R80" s="90">
        <v>1</v>
      </c>
      <c r="S80" s="90">
        <v>1</v>
      </c>
      <c r="T80" s="90">
        <v>1</v>
      </c>
      <c r="U80" s="90"/>
      <c r="V80" s="91">
        <v>0</v>
      </c>
      <c r="W80" s="91">
        <v>0</v>
      </c>
      <c r="X80" s="91">
        <v>1</v>
      </c>
      <c r="Y80" s="91">
        <v>1</v>
      </c>
      <c r="Z80" s="91">
        <v>1</v>
      </c>
      <c r="AA80" s="91"/>
      <c r="AB80" s="91">
        <v>1</v>
      </c>
      <c r="AC80" s="91">
        <v>1</v>
      </c>
      <c r="AD80" s="91">
        <v>1</v>
      </c>
      <c r="AE80" s="91">
        <v>1</v>
      </c>
      <c r="AF80" s="91"/>
      <c r="AG80" s="91">
        <v>1</v>
      </c>
      <c r="AH80" s="91">
        <v>1</v>
      </c>
      <c r="AI80" s="91">
        <v>1</v>
      </c>
      <c r="AJ80" s="91"/>
      <c r="AK80" s="91">
        <v>1</v>
      </c>
      <c r="AL80" s="91">
        <v>1</v>
      </c>
      <c r="AM80" s="91">
        <v>1</v>
      </c>
      <c r="AN80" s="91">
        <v>1</v>
      </c>
      <c r="AO80" s="91"/>
      <c r="AP80" s="91">
        <v>1</v>
      </c>
      <c r="AQ80" s="90">
        <v>1</v>
      </c>
      <c r="AR80" s="89">
        <v>1</v>
      </c>
      <c r="AS80" s="89"/>
      <c r="AT80" s="90"/>
      <c r="AU80" s="55"/>
      <c r="AV80" s="95">
        <v>0</v>
      </c>
      <c r="AW80" s="95"/>
      <c r="AX80" s="95"/>
      <c r="AY80" s="95"/>
      <c r="AZ80" s="95"/>
      <c r="BA80" s="95"/>
      <c r="BB80" s="95"/>
      <c r="BC80" s="95"/>
      <c r="BD80" s="95"/>
      <c r="BE80" s="95"/>
      <c r="BF80" s="25">
        <f t="shared" si="36"/>
        <v>34</v>
      </c>
    </row>
    <row r="81" spans="1:59" s="12" customFormat="1" ht="12.75" customHeight="1">
      <c r="A81" s="713"/>
      <c r="B81" s="756" t="s">
        <v>78</v>
      </c>
      <c r="C81" s="755" t="s">
        <v>243</v>
      </c>
      <c r="D81" s="66" t="s">
        <v>116</v>
      </c>
      <c r="E81" s="90">
        <v>2</v>
      </c>
      <c r="F81" s="90">
        <v>2</v>
      </c>
      <c r="G81" s="90">
        <v>2</v>
      </c>
      <c r="H81" s="90">
        <v>2</v>
      </c>
      <c r="I81" s="90">
        <v>2</v>
      </c>
      <c r="J81" s="90">
        <v>2</v>
      </c>
      <c r="K81" s="90">
        <v>2</v>
      </c>
      <c r="L81" s="90">
        <v>2</v>
      </c>
      <c r="M81" s="90">
        <v>2</v>
      </c>
      <c r="N81" s="90">
        <v>2</v>
      </c>
      <c r="O81" s="90">
        <v>2</v>
      </c>
      <c r="P81" s="90">
        <v>2</v>
      </c>
      <c r="Q81" s="90">
        <v>2</v>
      </c>
      <c r="R81" s="90">
        <v>2</v>
      </c>
      <c r="S81" s="90">
        <v>2</v>
      </c>
      <c r="T81" s="90">
        <v>2</v>
      </c>
      <c r="U81" s="91"/>
      <c r="V81" s="91">
        <v>0</v>
      </c>
      <c r="W81" s="91">
        <v>0</v>
      </c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0"/>
      <c r="AU81" s="91"/>
      <c r="AV81" s="98">
        <v>0</v>
      </c>
      <c r="AW81" s="98"/>
      <c r="AX81" s="98"/>
      <c r="AY81" s="98"/>
      <c r="AZ81" s="98"/>
      <c r="BA81" s="98"/>
      <c r="BB81" s="98"/>
      <c r="BC81" s="98"/>
      <c r="BD81" s="98"/>
      <c r="BE81" s="98"/>
      <c r="BF81" s="25">
        <f t="shared" si="36"/>
        <v>32</v>
      </c>
      <c r="BG81" s="1"/>
    </row>
    <row r="82" spans="1:59" s="12" customFormat="1" ht="13.5" customHeight="1">
      <c r="A82" s="713"/>
      <c r="B82" s="756"/>
      <c r="C82" s="755"/>
      <c r="D82" s="66" t="s">
        <v>117</v>
      </c>
      <c r="E82" s="90">
        <v>1</v>
      </c>
      <c r="F82" s="90">
        <v>1</v>
      </c>
      <c r="G82" s="90">
        <v>1</v>
      </c>
      <c r="H82" s="90">
        <v>1</v>
      </c>
      <c r="I82" s="90">
        <v>1</v>
      </c>
      <c r="J82" s="90">
        <v>1</v>
      </c>
      <c r="K82" s="90">
        <v>1</v>
      </c>
      <c r="L82" s="90">
        <v>1</v>
      </c>
      <c r="M82" s="90">
        <v>1</v>
      </c>
      <c r="N82" s="90">
        <v>1</v>
      </c>
      <c r="O82" s="90">
        <v>1</v>
      </c>
      <c r="P82" s="90">
        <v>1</v>
      </c>
      <c r="Q82" s="90">
        <v>1</v>
      </c>
      <c r="R82" s="90">
        <v>1</v>
      </c>
      <c r="S82" s="90">
        <v>1</v>
      </c>
      <c r="T82" s="90">
        <v>1</v>
      </c>
      <c r="U82" s="91"/>
      <c r="V82" s="91">
        <v>0</v>
      </c>
      <c r="W82" s="91">
        <v>0</v>
      </c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100"/>
      <c r="AS82" s="90"/>
      <c r="AT82" s="90"/>
      <c r="AU82" s="91"/>
      <c r="AV82" s="98">
        <v>0</v>
      </c>
      <c r="AW82" s="98"/>
      <c r="AX82" s="98"/>
      <c r="AY82" s="98"/>
      <c r="AZ82" s="98"/>
      <c r="BA82" s="98"/>
      <c r="BB82" s="98"/>
      <c r="BC82" s="98"/>
      <c r="BD82" s="98"/>
      <c r="BE82" s="98"/>
      <c r="BF82" s="25">
        <f t="shared" si="36"/>
        <v>16</v>
      </c>
      <c r="BG82" s="1"/>
    </row>
    <row r="83" spans="1:59" s="12" customFormat="1" ht="10.5" customHeight="1">
      <c r="A83" s="713"/>
      <c r="B83" s="756" t="s">
        <v>79</v>
      </c>
      <c r="C83" s="755" t="s">
        <v>244</v>
      </c>
      <c r="D83" s="66" t="s">
        <v>116</v>
      </c>
      <c r="E83" s="90">
        <v>4</v>
      </c>
      <c r="F83" s="90">
        <v>4</v>
      </c>
      <c r="G83" s="90">
        <v>6</v>
      </c>
      <c r="H83" s="90">
        <v>4</v>
      </c>
      <c r="I83" s="90">
        <v>4</v>
      </c>
      <c r="J83" s="90">
        <v>4</v>
      </c>
      <c r="K83" s="90">
        <v>4</v>
      </c>
      <c r="L83" s="90">
        <v>4</v>
      </c>
      <c r="M83" s="90">
        <v>6</v>
      </c>
      <c r="N83" s="90">
        <v>4</v>
      </c>
      <c r="O83" s="90">
        <v>4</v>
      </c>
      <c r="P83" s="90">
        <v>5</v>
      </c>
      <c r="Q83" s="90">
        <v>5</v>
      </c>
      <c r="R83" s="90">
        <v>5</v>
      </c>
      <c r="S83" s="90">
        <v>5</v>
      </c>
      <c r="T83" s="90">
        <v>4</v>
      </c>
      <c r="U83" s="90"/>
      <c r="V83" s="91">
        <v>0</v>
      </c>
      <c r="W83" s="91">
        <v>0</v>
      </c>
      <c r="X83" s="91">
        <v>2</v>
      </c>
      <c r="Y83" s="91">
        <v>2</v>
      </c>
      <c r="Z83" s="91">
        <v>2</v>
      </c>
      <c r="AA83" s="91"/>
      <c r="AB83" s="91">
        <v>2</v>
      </c>
      <c r="AC83" s="91">
        <v>2</v>
      </c>
      <c r="AD83" s="91">
        <v>2</v>
      </c>
      <c r="AE83" s="91">
        <v>2</v>
      </c>
      <c r="AF83" s="91"/>
      <c r="AG83" s="91">
        <v>2</v>
      </c>
      <c r="AH83" s="91">
        <v>2</v>
      </c>
      <c r="AI83" s="91">
        <v>2</v>
      </c>
      <c r="AJ83" s="91"/>
      <c r="AK83" s="91">
        <v>2</v>
      </c>
      <c r="AL83" s="91">
        <v>2</v>
      </c>
      <c r="AM83" s="91">
        <v>2</v>
      </c>
      <c r="AN83" s="91">
        <v>2</v>
      </c>
      <c r="AO83" s="91"/>
      <c r="AP83" s="91">
        <v>2</v>
      </c>
      <c r="AQ83" s="90">
        <v>2</v>
      </c>
      <c r="AR83" s="91"/>
      <c r="AS83" s="91"/>
      <c r="AT83" s="90"/>
      <c r="AU83" s="91"/>
      <c r="AV83" s="98">
        <v>0</v>
      </c>
      <c r="AW83" s="98"/>
      <c r="AX83" s="98"/>
      <c r="AY83" s="98"/>
      <c r="AZ83" s="98"/>
      <c r="BA83" s="98"/>
      <c r="BB83" s="98"/>
      <c r="BC83" s="98"/>
      <c r="BD83" s="98"/>
      <c r="BE83" s="98"/>
      <c r="BF83" s="25">
        <f t="shared" si="36"/>
        <v>104</v>
      </c>
      <c r="BG83" s="1"/>
    </row>
    <row r="84" spans="1:59" s="12" customFormat="1" ht="10.5" customHeight="1">
      <c r="A84" s="713"/>
      <c r="B84" s="756"/>
      <c r="C84" s="755"/>
      <c r="D84" s="66" t="s">
        <v>117</v>
      </c>
      <c r="E84" s="90">
        <v>2</v>
      </c>
      <c r="F84" s="90">
        <v>2</v>
      </c>
      <c r="G84" s="90">
        <v>3</v>
      </c>
      <c r="H84" s="90">
        <v>2</v>
      </c>
      <c r="I84" s="90">
        <v>2</v>
      </c>
      <c r="J84" s="90">
        <v>3</v>
      </c>
      <c r="K84" s="90">
        <v>2</v>
      </c>
      <c r="L84" s="90">
        <v>2</v>
      </c>
      <c r="M84" s="90">
        <v>3</v>
      </c>
      <c r="N84" s="90">
        <v>2</v>
      </c>
      <c r="O84" s="90">
        <v>2</v>
      </c>
      <c r="P84" s="90">
        <v>3</v>
      </c>
      <c r="Q84" s="90">
        <v>2</v>
      </c>
      <c r="R84" s="90">
        <v>2</v>
      </c>
      <c r="S84" s="90">
        <v>2</v>
      </c>
      <c r="T84" s="90">
        <v>2</v>
      </c>
      <c r="U84" s="90"/>
      <c r="V84" s="91">
        <v>0</v>
      </c>
      <c r="W84" s="91">
        <v>0</v>
      </c>
      <c r="X84" s="90">
        <v>1</v>
      </c>
      <c r="Y84" s="90">
        <v>1</v>
      </c>
      <c r="Z84" s="90">
        <v>1</v>
      </c>
      <c r="AA84" s="90"/>
      <c r="AB84" s="90">
        <v>1</v>
      </c>
      <c r="AC84" s="90">
        <v>1</v>
      </c>
      <c r="AD84" s="90">
        <v>1</v>
      </c>
      <c r="AE84" s="90">
        <v>1</v>
      </c>
      <c r="AF84" s="90"/>
      <c r="AG84" s="90">
        <v>1</v>
      </c>
      <c r="AH84" s="90">
        <v>1</v>
      </c>
      <c r="AI84" s="90">
        <v>1</v>
      </c>
      <c r="AJ84" s="90"/>
      <c r="AK84" s="90">
        <v>1</v>
      </c>
      <c r="AL84" s="90">
        <v>1</v>
      </c>
      <c r="AM84" s="90">
        <v>1</v>
      </c>
      <c r="AN84" s="90">
        <v>1</v>
      </c>
      <c r="AO84" s="90"/>
      <c r="AP84" s="90">
        <v>1</v>
      </c>
      <c r="AQ84" s="90">
        <v>1</v>
      </c>
      <c r="AR84" s="100"/>
      <c r="AS84" s="90"/>
      <c r="AT84" s="90"/>
      <c r="AU84" s="91"/>
      <c r="AV84" s="98">
        <v>0</v>
      </c>
      <c r="AW84" s="98"/>
      <c r="AX84" s="98"/>
      <c r="AY84" s="98"/>
      <c r="AZ84" s="98"/>
      <c r="BA84" s="98"/>
      <c r="BB84" s="98"/>
      <c r="BC84" s="98"/>
      <c r="BD84" s="98"/>
      <c r="BE84" s="98"/>
      <c r="BF84" s="25">
        <f t="shared" si="36"/>
        <v>52</v>
      </c>
      <c r="BG84" s="1"/>
    </row>
    <row r="85" spans="1:59" s="12" customFormat="1" ht="11.25" customHeight="1">
      <c r="A85" s="713"/>
      <c r="B85" s="756" t="s">
        <v>80</v>
      </c>
      <c r="C85" s="755" t="s">
        <v>245</v>
      </c>
      <c r="D85" s="66" t="s">
        <v>116</v>
      </c>
      <c r="E85" s="90">
        <v>2</v>
      </c>
      <c r="F85" s="90">
        <v>2</v>
      </c>
      <c r="G85" s="90">
        <v>2</v>
      </c>
      <c r="H85" s="90">
        <v>2</v>
      </c>
      <c r="I85" s="90">
        <v>2</v>
      </c>
      <c r="J85" s="90">
        <v>2</v>
      </c>
      <c r="K85" s="90">
        <v>2</v>
      </c>
      <c r="L85" s="90">
        <v>2</v>
      </c>
      <c r="M85" s="90">
        <v>2</v>
      </c>
      <c r="N85" s="90">
        <v>2</v>
      </c>
      <c r="O85" s="90">
        <v>2</v>
      </c>
      <c r="P85" s="90">
        <v>2</v>
      </c>
      <c r="Q85" s="90">
        <v>2</v>
      </c>
      <c r="R85" s="90">
        <v>2</v>
      </c>
      <c r="S85" s="90">
        <v>2</v>
      </c>
      <c r="T85" s="90">
        <v>2</v>
      </c>
      <c r="U85" s="90"/>
      <c r="V85" s="91">
        <v>0</v>
      </c>
      <c r="W85" s="91">
        <v>0</v>
      </c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1"/>
      <c r="AS85" s="91"/>
      <c r="AT85" s="90"/>
      <c r="AU85" s="91"/>
      <c r="AV85" s="98">
        <v>0</v>
      </c>
      <c r="AW85" s="98"/>
      <c r="AX85" s="98"/>
      <c r="AY85" s="98"/>
      <c r="AZ85" s="98"/>
      <c r="BA85" s="98"/>
      <c r="BB85" s="98"/>
      <c r="BC85" s="98"/>
      <c r="BD85" s="98"/>
      <c r="BE85" s="98"/>
      <c r="BF85" s="25">
        <f t="shared" si="36"/>
        <v>32</v>
      </c>
      <c r="BG85" s="1"/>
    </row>
    <row r="86" spans="1:59" s="12" customFormat="1" ht="10.5" customHeight="1">
      <c r="A86" s="713"/>
      <c r="B86" s="756"/>
      <c r="C86" s="755"/>
      <c r="D86" s="66" t="s">
        <v>117</v>
      </c>
      <c r="E86" s="90">
        <v>1</v>
      </c>
      <c r="F86" s="90">
        <v>1</v>
      </c>
      <c r="G86" s="90">
        <v>1</v>
      </c>
      <c r="H86" s="90">
        <v>1</v>
      </c>
      <c r="I86" s="90">
        <v>1</v>
      </c>
      <c r="J86" s="90">
        <v>1</v>
      </c>
      <c r="K86" s="90">
        <v>1</v>
      </c>
      <c r="L86" s="90">
        <v>1</v>
      </c>
      <c r="M86" s="90">
        <v>1</v>
      </c>
      <c r="N86" s="90">
        <v>1</v>
      </c>
      <c r="O86" s="90">
        <v>1</v>
      </c>
      <c r="P86" s="90">
        <v>1</v>
      </c>
      <c r="Q86" s="90">
        <v>1</v>
      </c>
      <c r="R86" s="90">
        <v>1</v>
      </c>
      <c r="S86" s="90">
        <v>1</v>
      </c>
      <c r="T86" s="90">
        <v>1</v>
      </c>
      <c r="U86" s="91"/>
      <c r="V86" s="91">
        <v>0</v>
      </c>
      <c r="W86" s="91">
        <v>0</v>
      </c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0"/>
      <c r="AR86" s="100"/>
      <c r="AS86" s="90"/>
      <c r="AT86" s="90"/>
      <c r="AU86" s="91"/>
      <c r="AV86" s="98">
        <v>0</v>
      </c>
      <c r="AW86" s="98"/>
      <c r="AX86" s="98"/>
      <c r="AY86" s="98"/>
      <c r="AZ86" s="98"/>
      <c r="BA86" s="98"/>
      <c r="BB86" s="98"/>
      <c r="BC86" s="98"/>
      <c r="BD86" s="98"/>
      <c r="BE86" s="98"/>
      <c r="BF86" s="25">
        <f t="shared" si="36"/>
        <v>16</v>
      </c>
      <c r="BG86" s="1"/>
    </row>
    <row r="87" spans="1:59" s="12" customFormat="1" ht="9.75" customHeight="1">
      <c r="A87" s="713"/>
      <c r="B87" s="756" t="s">
        <v>182</v>
      </c>
      <c r="C87" s="755" t="s">
        <v>259</v>
      </c>
      <c r="D87" s="66" t="s">
        <v>116</v>
      </c>
      <c r="E87" s="90">
        <v>2</v>
      </c>
      <c r="F87" s="90">
        <v>2</v>
      </c>
      <c r="G87" s="90">
        <v>2</v>
      </c>
      <c r="H87" s="90">
        <v>2</v>
      </c>
      <c r="I87" s="90">
        <v>2</v>
      </c>
      <c r="J87" s="90">
        <v>2</v>
      </c>
      <c r="K87" s="90">
        <v>2</v>
      </c>
      <c r="L87" s="90">
        <v>2</v>
      </c>
      <c r="M87" s="90">
        <v>2</v>
      </c>
      <c r="N87" s="90">
        <v>2</v>
      </c>
      <c r="O87" s="90">
        <v>2</v>
      </c>
      <c r="P87" s="90">
        <v>2</v>
      </c>
      <c r="Q87" s="90">
        <v>2</v>
      </c>
      <c r="R87" s="90">
        <v>2</v>
      </c>
      <c r="S87" s="90">
        <v>2</v>
      </c>
      <c r="T87" s="90">
        <v>2</v>
      </c>
      <c r="U87" s="90"/>
      <c r="V87" s="91">
        <v>0</v>
      </c>
      <c r="W87" s="91">
        <v>0</v>
      </c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1"/>
      <c r="AV87" s="98">
        <v>0</v>
      </c>
      <c r="AW87" s="98"/>
      <c r="AX87" s="98"/>
      <c r="AY87" s="98"/>
      <c r="AZ87" s="98"/>
      <c r="BA87" s="98"/>
      <c r="BB87" s="98"/>
      <c r="BC87" s="98"/>
      <c r="BD87" s="98"/>
      <c r="BE87" s="98"/>
      <c r="BF87" s="25">
        <f t="shared" si="36"/>
        <v>32</v>
      </c>
      <c r="BG87" s="1"/>
    </row>
    <row r="88" spans="1:59" s="12" customFormat="1" ht="9.75" customHeight="1">
      <c r="A88" s="713"/>
      <c r="B88" s="756"/>
      <c r="C88" s="757"/>
      <c r="D88" s="66" t="s">
        <v>117</v>
      </c>
      <c r="E88" s="90">
        <v>1</v>
      </c>
      <c r="F88" s="90">
        <v>1</v>
      </c>
      <c r="G88" s="90">
        <v>1</v>
      </c>
      <c r="H88" s="90">
        <v>1</v>
      </c>
      <c r="I88" s="90">
        <v>1</v>
      </c>
      <c r="J88" s="90">
        <v>1</v>
      </c>
      <c r="K88" s="90">
        <v>1</v>
      </c>
      <c r="L88" s="90">
        <v>1</v>
      </c>
      <c r="M88" s="90">
        <v>1</v>
      </c>
      <c r="N88" s="90">
        <v>1</v>
      </c>
      <c r="O88" s="90">
        <v>1</v>
      </c>
      <c r="P88" s="90">
        <v>1</v>
      </c>
      <c r="Q88" s="90">
        <v>1</v>
      </c>
      <c r="R88" s="90">
        <v>1</v>
      </c>
      <c r="S88" s="90">
        <v>1</v>
      </c>
      <c r="T88" s="90">
        <v>1</v>
      </c>
      <c r="U88" s="90"/>
      <c r="V88" s="91">
        <v>0</v>
      </c>
      <c r="W88" s="91">
        <v>0</v>
      </c>
      <c r="X88" s="91"/>
      <c r="Y88" s="91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1"/>
      <c r="AM88" s="90"/>
      <c r="AN88" s="90"/>
      <c r="AO88" s="90"/>
      <c r="AP88" s="90"/>
      <c r="AQ88" s="90"/>
      <c r="AR88" s="90"/>
      <c r="AS88" s="90"/>
      <c r="AT88" s="90"/>
      <c r="AU88" s="91"/>
      <c r="AV88" s="98">
        <v>0</v>
      </c>
      <c r="AW88" s="98"/>
      <c r="AX88" s="98"/>
      <c r="AY88" s="98"/>
      <c r="AZ88" s="98"/>
      <c r="BA88" s="98"/>
      <c r="BB88" s="98"/>
      <c r="BC88" s="98"/>
      <c r="BD88" s="98"/>
      <c r="BE88" s="98"/>
      <c r="BF88" s="25">
        <f t="shared" si="36"/>
        <v>16</v>
      </c>
      <c r="BG88" s="1"/>
    </row>
    <row r="89" spans="1:59" s="12" customFormat="1" ht="9.75" customHeight="1">
      <c r="A89" s="713"/>
      <c r="B89" s="756" t="s">
        <v>246</v>
      </c>
      <c r="C89" s="755" t="s">
        <v>56</v>
      </c>
      <c r="D89" s="66" t="s">
        <v>116</v>
      </c>
      <c r="E89" s="90">
        <v>5</v>
      </c>
      <c r="F89" s="90">
        <v>4</v>
      </c>
      <c r="G89" s="90">
        <v>4</v>
      </c>
      <c r="H89" s="90">
        <v>4</v>
      </c>
      <c r="I89" s="90">
        <v>5</v>
      </c>
      <c r="J89" s="90">
        <v>4</v>
      </c>
      <c r="K89" s="90">
        <v>5</v>
      </c>
      <c r="L89" s="90">
        <v>4</v>
      </c>
      <c r="M89" s="90">
        <v>4</v>
      </c>
      <c r="N89" s="90">
        <v>4</v>
      </c>
      <c r="O89" s="90">
        <v>5</v>
      </c>
      <c r="P89" s="90">
        <v>4</v>
      </c>
      <c r="Q89" s="90">
        <v>4</v>
      </c>
      <c r="R89" s="90">
        <v>4</v>
      </c>
      <c r="S89" s="90">
        <v>4</v>
      </c>
      <c r="T89" s="90">
        <v>4</v>
      </c>
      <c r="U89" s="90"/>
      <c r="V89" s="91">
        <v>0</v>
      </c>
      <c r="W89" s="91">
        <v>0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1"/>
      <c r="AV89" s="98">
        <v>0</v>
      </c>
      <c r="AW89" s="98"/>
      <c r="AX89" s="98"/>
      <c r="AY89" s="98"/>
      <c r="AZ89" s="98"/>
      <c r="BA89" s="98"/>
      <c r="BB89" s="98"/>
      <c r="BC89" s="98"/>
      <c r="BD89" s="98"/>
      <c r="BE89" s="98"/>
      <c r="BF89" s="25">
        <f aca="true" t="shared" si="37" ref="BF89:BF102">SUM(E89:BE89)</f>
        <v>68</v>
      </c>
      <c r="BG89" s="1"/>
    </row>
    <row r="90" spans="1:59" s="12" customFormat="1" ht="9.75" customHeight="1">
      <c r="A90" s="713"/>
      <c r="B90" s="756"/>
      <c r="C90" s="757"/>
      <c r="D90" s="66" t="s">
        <v>117</v>
      </c>
      <c r="E90" s="90">
        <v>2.5</v>
      </c>
      <c r="F90" s="90">
        <v>2</v>
      </c>
      <c r="G90" s="90">
        <v>2.5</v>
      </c>
      <c r="H90" s="90">
        <v>2</v>
      </c>
      <c r="I90" s="90">
        <v>2.5</v>
      </c>
      <c r="J90" s="90">
        <v>2</v>
      </c>
      <c r="K90" s="90">
        <v>2.5</v>
      </c>
      <c r="L90" s="90">
        <v>2</v>
      </c>
      <c r="M90" s="90">
        <v>2</v>
      </c>
      <c r="N90" s="90">
        <v>2</v>
      </c>
      <c r="O90" s="90">
        <v>2</v>
      </c>
      <c r="P90" s="90">
        <v>2</v>
      </c>
      <c r="Q90" s="90">
        <v>2</v>
      </c>
      <c r="R90" s="90">
        <v>2</v>
      </c>
      <c r="S90" s="90">
        <v>2</v>
      </c>
      <c r="T90" s="90">
        <v>2</v>
      </c>
      <c r="U90" s="90"/>
      <c r="V90" s="91">
        <v>0</v>
      </c>
      <c r="W90" s="91">
        <v>0</v>
      </c>
      <c r="X90" s="91"/>
      <c r="Y90" s="91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1"/>
      <c r="AM90" s="90"/>
      <c r="AN90" s="90"/>
      <c r="AO90" s="90"/>
      <c r="AP90" s="90"/>
      <c r="AQ90" s="90"/>
      <c r="AR90" s="90"/>
      <c r="AS90" s="90"/>
      <c r="AT90" s="90"/>
      <c r="AU90" s="91"/>
      <c r="AV90" s="98">
        <v>0</v>
      </c>
      <c r="AW90" s="98"/>
      <c r="AX90" s="98"/>
      <c r="AY90" s="98"/>
      <c r="AZ90" s="98"/>
      <c r="BA90" s="98"/>
      <c r="BB90" s="98"/>
      <c r="BC90" s="98"/>
      <c r="BD90" s="98"/>
      <c r="BE90" s="98"/>
      <c r="BF90" s="25">
        <f t="shared" si="37"/>
        <v>34</v>
      </c>
      <c r="BG90" s="1"/>
    </row>
    <row r="91" spans="1:58" ht="11.25" customHeight="1">
      <c r="A91" s="713"/>
      <c r="B91" s="756" t="s">
        <v>291</v>
      </c>
      <c r="C91" s="755" t="s">
        <v>249</v>
      </c>
      <c r="D91" s="66" t="s">
        <v>116</v>
      </c>
      <c r="E91" s="101">
        <v>10</v>
      </c>
      <c r="F91" s="101">
        <v>10</v>
      </c>
      <c r="G91" s="101">
        <v>12</v>
      </c>
      <c r="H91" s="101">
        <v>10</v>
      </c>
      <c r="I91" s="101">
        <v>12</v>
      </c>
      <c r="J91" s="101">
        <v>12</v>
      </c>
      <c r="K91" s="101">
        <v>12</v>
      </c>
      <c r="L91" s="101">
        <v>10</v>
      </c>
      <c r="M91" s="101">
        <v>12</v>
      </c>
      <c r="N91" s="101">
        <v>12</v>
      </c>
      <c r="O91" s="101">
        <v>12</v>
      </c>
      <c r="P91" s="101">
        <v>10</v>
      </c>
      <c r="Q91" s="101">
        <v>12</v>
      </c>
      <c r="R91" s="101">
        <v>12</v>
      </c>
      <c r="S91" s="101">
        <v>10</v>
      </c>
      <c r="T91" s="101">
        <v>12</v>
      </c>
      <c r="U91" s="101"/>
      <c r="V91" s="55">
        <v>0</v>
      </c>
      <c r="W91" s="55">
        <v>0</v>
      </c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0"/>
      <c r="AU91" s="55"/>
      <c r="AV91" s="95">
        <v>0</v>
      </c>
      <c r="AW91" s="95"/>
      <c r="AX91" s="95"/>
      <c r="AY91" s="95"/>
      <c r="AZ91" s="95"/>
      <c r="BA91" s="95"/>
      <c r="BB91" s="95"/>
      <c r="BC91" s="95"/>
      <c r="BD91" s="95"/>
      <c r="BE91" s="95"/>
      <c r="BF91" s="17">
        <f>SUM(E91:BE91)</f>
        <v>180</v>
      </c>
    </row>
    <row r="92" spans="1:58" ht="12.75" customHeight="1">
      <c r="A92" s="713"/>
      <c r="B92" s="756"/>
      <c r="C92" s="755"/>
      <c r="D92" s="66" t="s">
        <v>117</v>
      </c>
      <c r="E92" s="101">
        <v>5</v>
      </c>
      <c r="F92" s="101">
        <v>5</v>
      </c>
      <c r="G92" s="101">
        <v>6</v>
      </c>
      <c r="H92" s="101">
        <v>5</v>
      </c>
      <c r="I92" s="101">
        <v>6</v>
      </c>
      <c r="J92" s="101">
        <v>6</v>
      </c>
      <c r="K92" s="101">
        <v>6</v>
      </c>
      <c r="L92" s="101">
        <v>5</v>
      </c>
      <c r="M92" s="101">
        <v>6</v>
      </c>
      <c r="N92" s="101">
        <v>6</v>
      </c>
      <c r="O92" s="101">
        <v>6</v>
      </c>
      <c r="P92" s="101">
        <v>5</v>
      </c>
      <c r="Q92" s="101">
        <v>6</v>
      </c>
      <c r="R92" s="101">
        <v>6</v>
      </c>
      <c r="S92" s="101">
        <v>5</v>
      </c>
      <c r="T92" s="101">
        <v>6</v>
      </c>
      <c r="U92" s="101"/>
      <c r="V92" s="55">
        <v>0</v>
      </c>
      <c r="W92" s="55">
        <v>0</v>
      </c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100"/>
      <c r="AS92" s="90"/>
      <c r="AT92" s="90"/>
      <c r="AU92" s="55"/>
      <c r="AV92" s="95">
        <v>0</v>
      </c>
      <c r="AW92" s="95"/>
      <c r="AX92" s="95"/>
      <c r="AY92" s="95"/>
      <c r="AZ92" s="95"/>
      <c r="BA92" s="95"/>
      <c r="BB92" s="95"/>
      <c r="BC92" s="95"/>
      <c r="BD92" s="95"/>
      <c r="BE92" s="95"/>
      <c r="BF92" s="17">
        <f>SUM(E92:BE92)</f>
        <v>90</v>
      </c>
    </row>
    <row r="93" spans="1:58" ht="12.75" customHeight="1">
      <c r="A93" s="713"/>
      <c r="B93" s="758" t="s">
        <v>122</v>
      </c>
      <c r="C93" s="759" t="s">
        <v>42</v>
      </c>
      <c r="D93" s="15" t="s">
        <v>116</v>
      </c>
      <c r="E93" s="72">
        <f>E95</f>
        <v>0</v>
      </c>
      <c r="F93" s="72">
        <f aca="true" t="shared" si="38" ref="F93:BE93">F95</f>
        <v>0</v>
      </c>
      <c r="G93" s="72">
        <f t="shared" si="38"/>
        <v>0</v>
      </c>
      <c r="H93" s="72">
        <f t="shared" si="38"/>
        <v>0</v>
      </c>
      <c r="I93" s="72">
        <f t="shared" si="38"/>
        <v>0</v>
      </c>
      <c r="J93" s="72">
        <f t="shared" si="38"/>
        <v>0</v>
      </c>
      <c r="K93" s="72">
        <f t="shared" si="38"/>
        <v>0</v>
      </c>
      <c r="L93" s="72">
        <f t="shared" si="38"/>
        <v>0</v>
      </c>
      <c r="M93" s="72">
        <f t="shared" si="38"/>
        <v>0</v>
      </c>
      <c r="N93" s="72">
        <f t="shared" si="38"/>
        <v>0</v>
      </c>
      <c r="O93" s="72">
        <f t="shared" si="38"/>
        <v>0</v>
      </c>
      <c r="P93" s="72">
        <f t="shared" si="38"/>
        <v>0</v>
      </c>
      <c r="Q93" s="72">
        <f t="shared" si="38"/>
        <v>0</v>
      </c>
      <c r="R93" s="72">
        <f t="shared" si="38"/>
        <v>0</v>
      </c>
      <c r="S93" s="72">
        <f t="shared" si="38"/>
        <v>0</v>
      </c>
      <c r="T93" s="72">
        <f t="shared" si="38"/>
        <v>0</v>
      </c>
      <c r="U93" s="72">
        <f t="shared" si="38"/>
        <v>0</v>
      </c>
      <c r="V93" s="72">
        <f t="shared" si="38"/>
        <v>0</v>
      </c>
      <c r="W93" s="72">
        <f t="shared" si="38"/>
        <v>0</v>
      </c>
      <c r="X93" s="72">
        <f t="shared" si="38"/>
        <v>14</v>
      </c>
      <c r="Y93" s="72">
        <f t="shared" si="38"/>
        <v>12</v>
      </c>
      <c r="Z93" s="72">
        <f t="shared" si="38"/>
        <v>14</v>
      </c>
      <c r="AA93" s="72">
        <f t="shared" si="38"/>
        <v>36</v>
      </c>
      <c r="AB93" s="72">
        <f t="shared" si="38"/>
        <v>12</v>
      </c>
      <c r="AC93" s="72">
        <f t="shared" si="38"/>
        <v>14</v>
      </c>
      <c r="AD93" s="72">
        <f t="shared" si="38"/>
        <v>12</v>
      </c>
      <c r="AE93" s="72">
        <f t="shared" si="38"/>
        <v>14</v>
      </c>
      <c r="AF93" s="72">
        <f t="shared" si="38"/>
        <v>36</v>
      </c>
      <c r="AG93" s="72">
        <f t="shared" si="38"/>
        <v>12</v>
      </c>
      <c r="AH93" s="72">
        <f t="shared" si="38"/>
        <v>12</v>
      </c>
      <c r="AI93" s="72">
        <f t="shared" si="38"/>
        <v>14</v>
      </c>
      <c r="AJ93" s="72">
        <f t="shared" si="38"/>
        <v>36</v>
      </c>
      <c r="AK93" s="72">
        <f t="shared" si="38"/>
        <v>12</v>
      </c>
      <c r="AL93" s="72">
        <f t="shared" si="38"/>
        <v>12</v>
      </c>
      <c r="AM93" s="72">
        <f t="shared" si="38"/>
        <v>12</v>
      </c>
      <c r="AN93" s="72">
        <f t="shared" si="38"/>
        <v>14</v>
      </c>
      <c r="AO93" s="72">
        <f t="shared" si="38"/>
        <v>36</v>
      </c>
      <c r="AP93" s="72">
        <f t="shared" si="38"/>
        <v>12</v>
      </c>
      <c r="AQ93" s="72">
        <f t="shared" si="38"/>
        <v>14</v>
      </c>
      <c r="AR93" s="72">
        <f t="shared" si="38"/>
        <v>12</v>
      </c>
      <c r="AS93" s="72">
        <f t="shared" si="38"/>
        <v>14</v>
      </c>
      <c r="AT93" s="72">
        <f t="shared" si="38"/>
        <v>0</v>
      </c>
      <c r="AU93" s="72">
        <f t="shared" si="38"/>
        <v>36</v>
      </c>
      <c r="AV93" s="72">
        <f t="shared" si="38"/>
        <v>0</v>
      </c>
      <c r="AW93" s="72">
        <f t="shared" si="38"/>
        <v>0</v>
      </c>
      <c r="AX93" s="72">
        <f t="shared" si="38"/>
        <v>0</v>
      </c>
      <c r="AY93" s="72">
        <f t="shared" si="38"/>
        <v>0</v>
      </c>
      <c r="AZ93" s="72">
        <f t="shared" si="38"/>
        <v>0</v>
      </c>
      <c r="BA93" s="72">
        <f t="shared" si="38"/>
        <v>0</v>
      </c>
      <c r="BB93" s="72">
        <f t="shared" si="38"/>
        <v>0</v>
      </c>
      <c r="BC93" s="72">
        <f t="shared" si="38"/>
        <v>0</v>
      </c>
      <c r="BD93" s="72">
        <f t="shared" si="38"/>
        <v>0</v>
      </c>
      <c r="BE93" s="72">
        <f t="shared" si="38"/>
        <v>0</v>
      </c>
      <c r="BF93" s="20">
        <f t="shared" si="37"/>
        <v>412</v>
      </c>
    </row>
    <row r="94" spans="1:58" ht="13.5" customHeight="1">
      <c r="A94" s="713"/>
      <c r="B94" s="758"/>
      <c r="C94" s="760"/>
      <c r="D94" s="15" t="s">
        <v>117</v>
      </c>
      <c r="E94" s="72">
        <f>E96</f>
        <v>0</v>
      </c>
      <c r="F94" s="72">
        <f aca="true" t="shared" si="39" ref="F94:BE94">F96</f>
        <v>0</v>
      </c>
      <c r="G94" s="72">
        <f t="shared" si="39"/>
        <v>0</v>
      </c>
      <c r="H94" s="72">
        <f t="shared" si="39"/>
        <v>0</v>
      </c>
      <c r="I94" s="72">
        <f t="shared" si="39"/>
        <v>0</v>
      </c>
      <c r="J94" s="72">
        <f t="shared" si="39"/>
        <v>0</v>
      </c>
      <c r="K94" s="72">
        <f t="shared" si="39"/>
        <v>0</v>
      </c>
      <c r="L94" s="72">
        <f t="shared" si="39"/>
        <v>0</v>
      </c>
      <c r="M94" s="72">
        <f t="shared" si="39"/>
        <v>0</v>
      </c>
      <c r="N94" s="72">
        <f t="shared" si="39"/>
        <v>0</v>
      </c>
      <c r="O94" s="72">
        <f t="shared" si="39"/>
        <v>0</v>
      </c>
      <c r="P94" s="72">
        <f t="shared" si="39"/>
        <v>0</v>
      </c>
      <c r="Q94" s="72">
        <f t="shared" si="39"/>
        <v>0</v>
      </c>
      <c r="R94" s="72">
        <f t="shared" si="39"/>
        <v>0</v>
      </c>
      <c r="S94" s="72">
        <f t="shared" si="39"/>
        <v>0</v>
      </c>
      <c r="T94" s="72">
        <f t="shared" si="39"/>
        <v>0</v>
      </c>
      <c r="U94" s="72">
        <f t="shared" si="39"/>
        <v>0</v>
      </c>
      <c r="V94" s="72">
        <f t="shared" si="39"/>
        <v>0</v>
      </c>
      <c r="W94" s="72">
        <f t="shared" si="39"/>
        <v>0</v>
      </c>
      <c r="X94" s="72">
        <f t="shared" si="39"/>
        <v>7</v>
      </c>
      <c r="Y94" s="72">
        <f t="shared" si="39"/>
        <v>6</v>
      </c>
      <c r="Z94" s="72">
        <f t="shared" si="39"/>
        <v>7</v>
      </c>
      <c r="AA94" s="72">
        <f t="shared" si="39"/>
        <v>0</v>
      </c>
      <c r="AB94" s="72">
        <f t="shared" si="39"/>
        <v>6</v>
      </c>
      <c r="AC94" s="72">
        <f t="shared" si="39"/>
        <v>7</v>
      </c>
      <c r="AD94" s="72">
        <f t="shared" si="39"/>
        <v>6</v>
      </c>
      <c r="AE94" s="72">
        <f t="shared" si="39"/>
        <v>7</v>
      </c>
      <c r="AF94" s="72">
        <f t="shared" si="39"/>
        <v>0</v>
      </c>
      <c r="AG94" s="72">
        <f t="shared" si="39"/>
        <v>6</v>
      </c>
      <c r="AH94" s="72">
        <f t="shared" si="39"/>
        <v>6</v>
      </c>
      <c r="AI94" s="72">
        <f t="shared" si="39"/>
        <v>7</v>
      </c>
      <c r="AJ94" s="72">
        <f t="shared" si="39"/>
        <v>0</v>
      </c>
      <c r="AK94" s="72">
        <f t="shared" si="39"/>
        <v>6</v>
      </c>
      <c r="AL94" s="72">
        <f t="shared" si="39"/>
        <v>6</v>
      </c>
      <c r="AM94" s="72">
        <f t="shared" si="39"/>
        <v>6</v>
      </c>
      <c r="AN94" s="72">
        <f t="shared" si="39"/>
        <v>7</v>
      </c>
      <c r="AO94" s="72">
        <f t="shared" si="39"/>
        <v>0</v>
      </c>
      <c r="AP94" s="72">
        <f t="shared" si="39"/>
        <v>6</v>
      </c>
      <c r="AQ94" s="72">
        <f t="shared" si="39"/>
        <v>7</v>
      </c>
      <c r="AR94" s="72">
        <f t="shared" si="39"/>
        <v>6</v>
      </c>
      <c r="AS94" s="72">
        <f t="shared" si="39"/>
        <v>7</v>
      </c>
      <c r="AT94" s="72">
        <f t="shared" si="39"/>
        <v>0</v>
      </c>
      <c r="AU94" s="72">
        <f t="shared" si="39"/>
        <v>0</v>
      </c>
      <c r="AV94" s="72">
        <f t="shared" si="39"/>
        <v>0</v>
      </c>
      <c r="AW94" s="72">
        <f t="shared" si="39"/>
        <v>0</v>
      </c>
      <c r="AX94" s="72">
        <f t="shared" si="39"/>
        <v>0</v>
      </c>
      <c r="AY94" s="72">
        <f t="shared" si="39"/>
        <v>0</v>
      </c>
      <c r="AZ94" s="72">
        <f t="shared" si="39"/>
        <v>0</v>
      </c>
      <c r="BA94" s="72">
        <f t="shared" si="39"/>
        <v>0</v>
      </c>
      <c r="BB94" s="72">
        <f t="shared" si="39"/>
        <v>0</v>
      </c>
      <c r="BC94" s="72">
        <f t="shared" si="39"/>
        <v>0</v>
      </c>
      <c r="BD94" s="72">
        <f t="shared" si="39"/>
        <v>0</v>
      </c>
      <c r="BE94" s="72">
        <f t="shared" si="39"/>
        <v>0</v>
      </c>
      <c r="BF94" s="20">
        <f t="shared" si="37"/>
        <v>116</v>
      </c>
    </row>
    <row r="95" spans="1:58" ht="35.25" customHeight="1">
      <c r="A95" s="713"/>
      <c r="B95" s="765" t="s">
        <v>43</v>
      </c>
      <c r="C95" s="767" t="s">
        <v>247</v>
      </c>
      <c r="D95" s="15" t="s">
        <v>116</v>
      </c>
      <c r="E95" s="16">
        <f>E97+E99</f>
        <v>0</v>
      </c>
      <c r="F95" s="16">
        <f aca="true" t="shared" si="40" ref="F95:BE95">F97+F99</f>
        <v>0</v>
      </c>
      <c r="G95" s="16">
        <f t="shared" si="40"/>
        <v>0</v>
      </c>
      <c r="H95" s="16">
        <f t="shared" si="40"/>
        <v>0</v>
      </c>
      <c r="I95" s="16">
        <f t="shared" si="40"/>
        <v>0</v>
      </c>
      <c r="J95" s="16">
        <f t="shared" si="40"/>
        <v>0</v>
      </c>
      <c r="K95" s="16">
        <f t="shared" si="40"/>
        <v>0</v>
      </c>
      <c r="L95" s="16">
        <f t="shared" si="40"/>
        <v>0</v>
      </c>
      <c r="M95" s="16">
        <f t="shared" si="40"/>
        <v>0</v>
      </c>
      <c r="N95" s="16">
        <f t="shared" si="40"/>
        <v>0</v>
      </c>
      <c r="O95" s="16">
        <f t="shared" si="40"/>
        <v>0</v>
      </c>
      <c r="P95" s="16">
        <f t="shared" si="40"/>
        <v>0</v>
      </c>
      <c r="Q95" s="16">
        <f t="shared" si="40"/>
        <v>0</v>
      </c>
      <c r="R95" s="16">
        <f t="shared" si="40"/>
        <v>0</v>
      </c>
      <c r="S95" s="16">
        <f t="shared" si="40"/>
        <v>0</v>
      </c>
      <c r="T95" s="16">
        <f t="shared" si="40"/>
        <v>0</v>
      </c>
      <c r="U95" s="16">
        <f t="shared" si="40"/>
        <v>0</v>
      </c>
      <c r="V95" s="16">
        <f t="shared" si="40"/>
        <v>0</v>
      </c>
      <c r="W95" s="16">
        <f t="shared" si="40"/>
        <v>0</v>
      </c>
      <c r="X95" s="16">
        <f t="shared" si="40"/>
        <v>14</v>
      </c>
      <c r="Y95" s="16">
        <f t="shared" si="40"/>
        <v>12</v>
      </c>
      <c r="Z95" s="16">
        <f t="shared" si="40"/>
        <v>14</v>
      </c>
      <c r="AA95" s="16">
        <f t="shared" si="40"/>
        <v>36</v>
      </c>
      <c r="AB95" s="16">
        <f t="shared" si="40"/>
        <v>12</v>
      </c>
      <c r="AC95" s="16">
        <f t="shared" si="40"/>
        <v>14</v>
      </c>
      <c r="AD95" s="16">
        <f t="shared" si="40"/>
        <v>12</v>
      </c>
      <c r="AE95" s="16">
        <f t="shared" si="40"/>
        <v>14</v>
      </c>
      <c r="AF95" s="16">
        <f t="shared" si="40"/>
        <v>36</v>
      </c>
      <c r="AG95" s="16">
        <f t="shared" si="40"/>
        <v>12</v>
      </c>
      <c r="AH95" s="16">
        <f t="shared" si="40"/>
        <v>12</v>
      </c>
      <c r="AI95" s="16">
        <f t="shared" si="40"/>
        <v>14</v>
      </c>
      <c r="AJ95" s="16">
        <f t="shared" si="40"/>
        <v>36</v>
      </c>
      <c r="AK95" s="16">
        <f t="shared" si="40"/>
        <v>12</v>
      </c>
      <c r="AL95" s="16">
        <f t="shared" si="40"/>
        <v>12</v>
      </c>
      <c r="AM95" s="16">
        <f t="shared" si="40"/>
        <v>12</v>
      </c>
      <c r="AN95" s="16">
        <f t="shared" si="40"/>
        <v>14</v>
      </c>
      <c r="AO95" s="16">
        <f t="shared" si="40"/>
        <v>36</v>
      </c>
      <c r="AP95" s="16">
        <f t="shared" si="40"/>
        <v>12</v>
      </c>
      <c r="AQ95" s="16">
        <f t="shared" si="40"/>
        <v>14</v>
      </c>
      <c r="AR95" s="16">
        <f t="shared" si="40"/>
        <v>12</v>
      </c>
      <c r="AS95" s="16">
        <f t="shared" si="40"/>
        <v>14</v>
      </c>
      <c r="AT95" s="16">
        <f t="shared" si="40"/>
        <v>0</v>
      </c>
      <c r="AU95" s="16">
        <f t="shared" si="40"/>
        <v>36</v>
      </c>
      <c r="AV95" s="16">
        <f t="shared" si="40"/>
        <v>0</v>
      </c>
      <c r="AW95" s="16">
        <f t="shared" si="40"/>
        <v>0</v>
      </c>
      <c r="AX95" s="16">
        <f t="shared" si="40"/>
        <v>0</v>
      </c>
      <c r="AY95" s="16">
        <f t="shared" si="40"/>
        <v>0</v>
      </c>
      <c r="AZ95" s="16">
        <f t="shared" si="40"/>
        <v>0</v>
      </c>
      <c r="BA95" s="16">
        <f t="shared" si="40"/>
        <v>0</v>
      </c>
      <c r="BB95" s="16">
        <f t="shared" si="40"/>
        <v>0</v>
      </c>
      <c r="BC95" s="16">
        <f t="shared" si="40"/>
        <v>0</v>
      </c>
      <c r="BD95" s="16">
        <f t="shared" si="40"/>
        <v>0</v>
      </c>
      <c r="BE95" s="16">
        <f t="shared" si="40"/>
        <v>0</v>
      </c>
      <c r="BF95" s="23">
        <f t="shared" si="37"/>
        <v>412</v>
      </c>
    </row>
    <row r="96" spans="1:58" ht="34.5" customHeight="1">
      <c r="A96" s="713"/>
      <c r="B96" s="766"/>
      <c r="C96" s="733"/>
      <c r="D96" s="15" t="s">
        <v>117</v>
      </c>
      <c r="E96" s="16">
        <f>E98</f>
        <v>0</v>
      </c>
      <c r="F96" s="16">
        <f aca="true" t="shared" si="41" ref="F96:BE96">F98</f>
        <v>0</v>
      </c>
      <c r="G96" s="16">
        <f t="shared" si="41"/>
        <v>0</v>
      </c>
      <c r="H96" s="16">
        <f t="shared" si="41"/>
        <v>0</v>
      </c>
      <c r="I96" s="16">
        <f t="shared" si="41"/>
        <v>0</v>
      </c>
      <c r="J96" s="16">
        <f t="shared" si="41"/>
        <v>0</v>
      </c>
      <c r="K96" s="16">
        <f t="shared" si="41"/>
        <v>0</v>
      </c>
      <c r="L96" s="16">
        <f t="shared" si="41"/>
        <v>0</v>
      </c>
      <c r="M96" s="16">
        <f t="shared" si="41"/>
        <v>0</v>
      </c>
      <c r="N96" s="16">
        <f t="shared" si="41"/>
        <v>0</v>
      </c>
      <c r="O96" s="16">
        <f t="shared" si="41"/>
        <v>0</v>
      </c>
      <c r="P96" s="16">
        <f t="shared" si="41"/>
        <v>0</v>
      </c>
      <c r="Q96" s="16">
        <f t="shared" si="41"/>
        <v>0</v>
      </c>
      <c r="R96" s="16">
        <f t="shared" si="41"/>
        <v>0</v>
      </c>
      <c r="S96" s="16">
        <f t="shared" si="41"/>
        <v>0</v>
      </c>
      <c r="T96" s="16">
        <f t="shared" si="41"/>
        <v>0</v>
      </c>
      <c r="U96" s="16">
        <f t="shared" si="41"/>
        <v>0</v>
      </c>
      <c r="V96" s="16">
        <f t="shared" si="41"/>
        <v>0</v>
      </c>
      <c r="W96" s="16">
        <f t="shared" si="41"/>
        <v>0</v>
      </c>
      <c r="X96" s="16">
        <f t="shared" si="41"/>
        <v>7</v>
      </c>
      <c r="Y96" s="16">
        <f t="shared" si="41"/>
        <v>6</v>
      </c>
      <c r="Z96" s="16">
        <f t="shared" si="41"/>
        <v>7</v>
      </c>
      <c r="AA96" s="16">
        <f t="shared" si="41"/>
        <v>0</v>
      </c>
      <c r="AB96" s="16">
        <f t="shared" si="41"/>
        <v>6</v>
      </c>
      <c r="AC96" s="16">
        <f t="shared" si="41"/>
        <v>7</v>
      </c>
      <c r="AD96" s="16">
        <f t="shared" si="41"/>
        <v>6</v>
      </c>
      <c r="AE96" s="16">
        <f t="shared" si="41"/>
        <v>7</v>
      </c>
      <c r="AF96" s="16">
        <f t="shared" si="41"/>
        <v>0</v>
      </c>
      <c r="AG96" s="16">
        <f t="shared" si="41"/>
        <v>6</v>
      </c>
      <c r="AH96" s="16">
        <f t="shared" si="41"/>
        <v>6</v>
      </c>
      <c r="AI96" s="16">
        <f t="shared" si="41"/>
        <v>7</v>
      </c>
      <c r="AJ96" s="16">
        <f t="shared" si="41"/>
        <v>0</v>
      </c>
      <c r="AK96" s="16">
        <f t="shared" si="41"/>
        <v>6</v>
      </c>
      <c r="AL96" s="16">
        <f t="shared" si="41"/>
        <v>6</v>
      </c>
      <c r="AM96" s="16">
        <f t="shared" si="41"/>
        <v>6</v>
      </c>
      <c r="AN96" s="16">
        <f t="shared" si="41"/>
        <v>7</v>
      </c>
      <c r="AO96" s="16">
        <f t="shared" si="41"/>
        <v>0</v>
      </c>
      <c r="AP96" s="16">
        <f t="shared" si="41"/>
        <v>6</v>
      </c>
      <c r="AQ96" s="16">
        <f t="shared" si="41"/>
        <v>7</v>
      </c>
      <c r="AR96" s="16">
        <f t="shared" si="41"/>
        <v>6</v>
      </c>
      <c r="AS96" s="16">
        <f t="shared" si="41"/>
        <v>7</v>
      </c>
      <c r="AT96" s="16">
        <f t="shared" si="41"/>
        <v>0</v>
      </c>
      <c r="AU96" s="16">
        <f t="shared" si="41"/>
        <v>0</v>
      </c>
      <c r="AV96" s="16">
        <f t="shared" si="41"/>
        <v>0</v>
      </c>
      <c r="AW96" s="16">
        <f t="shared" si="41"/>
        <v>0</v>
      </c>
      <c r="AX96" s="16">
        <f t="shared" si="41"/>
        <v>0</v>
      </c>
      <c r="AY96" s="16">
        <f t="shared" si="41"/>
        <v>0</v>
      </c>
      <c r="AZ96" s="16">
        <f t="shared" si="41"/>
        <v>0</v>
      </c>
      <c r="BA96" s="16">
        <f t="shared" si="41"/>
        <v>0</v>
      </c>
      <c r="BB96" s="16">
        <f t="shared" si="41"/>
        <v>0</v>
      </c>
      <c r="BC96" s="16">
        <f t="shared" si="41"/>
        <v>0</v>
      </c>
      <c r="BD96" s="16">
        <f t="shared" si="41"/>
        <v>0</v>
      </c>
      <c r="BE96" s="16">
        <f t="shared" si="41"/>
        <v>0</v>
      </c>
      <c r="BF96" s="23">
        <f t="shared" si="37"/>
        <v>116</v>
      </c>
    </row>
    <row r="97" spans="1:58" ht="18" customHeight="1">
      <c r="A97" s="713"/>
      <c r="B97" s="756" t="s">
        <v>44</v>
      </c>
      <c r="C97" s="711" t="s">
        <v>248</v>
      </c>
      <c r="D97" s="66" t="s">
        <v>116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60">
        <v>0</v>
      </c>
      <c r="W97" s="60">
        <v>0</v>
      </c>
      <c r="X97" s="66">
        <v>14</v>
      </c>
      <c r="Y97" s="66">
        <v>12</v>
      </c>
      <c r="Z97" s="66">
        <v>14</v>
      </c>
      <c r="AA97" s="66"/>
      <c r="AB97" s="66">
        <v>12</v>
      </c>
      <c r="AC97" s="66">
        <v>14</v>
      </c>
      <c r="AD97" s="66">
        <v>12</v>
      </c>
      <c r="AE97" s="66">
        <v>14</v>
      </c>
      <c r="AF97" s="66"/>
      <c r="AG97" s="66">
        <v>12</v>
      </c>
      <c r="AH97" s="66">
        <v>12</v>
      </c>
      <c r="AI97" s="66">
        <v>14</v>
      </c>
      <c r="AJ97" s="66"/>
      <c r="AK97" s="66">
        <v>12</v>
      </c>
      <c r="AL97" s="66">
        <v>12</v>
      </c>
      <c r="AM97" s="66">
        <v>12</v>
      </c>
      <c r="AN97" s="66">
        <v>14</v>
      </c>
      <c r="AO97" s="66"/>
      <c r="AP97" s="66">
        <v>12</v>
      </c>
      <c r="AQ97" s="66">
        <v>14</v>
      </c>
      <c r="AR97" s="66">
        <v>12</v>
      </c>
      <c r="AS97" s="66">
        <v>14</v>
      </c>
      <c r="AT97" s="66"/>
      <c r="AU97" s="60"/>
      <c r="AV97" s="95">
        <v>0</v>
      </c>
      <c r="AW97" s="95"/>
      <c r="AX97" s="95"/>
      <c r="AY97" s="95"/>
      <c r="AZ97" s="95"/>
      <c r="BA97" s="95"/>
      <c r="BB97" s="95"/>
      <c r="BC97" s="95"/>
      <c r="BD97" s="95"/>
      <c r="BE97" s="95"/>
      <c r="BF97" s="17">
        <f t="shared" si="37"/>
        <v>232</v>
      </c>
    </row>
    <row r="98" spans="1:58" ht="8.25" customHeight="1">
      <c r="A98" s="713" t="s">
        <v>254</v>
      </c>
      <c r="B98" s="756"/>
      <c r="C98" s="711"/>
      <c r="D98" s="66" t="s">
        <v>117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60">
        <v>0</v>
      </c>
      <c r="W98" s="60">
        <v>0</v>
      </c>
      <c r="X98" s="66">
        <v>7</v>
      </c>
      <c r="Y98" s="66">
        <v>6</v>
      </c>
      <c r="Z98" s="66">
        <v>7</v>
      </c>
      <c r="AA98" s="66"/>
      <c r="AB98" s="66">
        <v>6</v>
      </c>
      <c r="AC98" s="66">
        <v>7</v>
      </c>
      <c r="AD98" s="66">
        <v>6</v>
      </c>
      <c r="AE98" s="66">
        <v>7</v>
      </c>
      <c r="AF98" s="66"/>
      <c r="AG98" s="66">
        <v>6</v>
      </c>
      <c r="AH98" s="66">
        <v>6</v>
      </c>
      <c r="AI98" s="66">
        <v>7</v>
      </c>
      <c r="AJ98" s="66"/>
      <c r="AK98" s="66">
        <v>6</v>
      </c>
      <c r="AL98" s="66">
        <v>6</v>
      </c>
      <c r="AM98" s="66">
        <v>6</v>
      </c>
      <c r="AN98" s="66">
        <v>7</v>
      </c>
      <c r="AO98" s="66"/>
      <c r="AP98" s="66">
        <v>6</v>
      </c>
      <c r="AQ98" s="66">
        <v>7</v>
      </c>
      <c r="AR98" s="66">
        <v>6</v>
      </c>
      <c r="AS98" s="66">
        <v>7</v>
      </c>
      <c r="AT98" s="66"/>
      <c r="AU98" s="60"/>
      <c r="AV98" s="95">
        <v>0</v>
      </c>
      <c r="AW98" s="95"/>
      <c r="AX98" s="95"/>
      <c r="AY98" s="95"/>
      <c r="AZ98" s="95"/>
      <c r="BA98" s="95"/>
      <c r="BB98" s="95"/>
      <c r="BC98" s="95"/>
      <c r="BD98" s="95"/>
      <c r="BE98" s="95"/>
      <c r="BF98" s="17">
        <f t="shared" si="37"/>
        <v>116</v>
      </c>
    </row>
    <row r="99" spans="1:58" ht="69.75" customHeight="1">
      <c r="A99" s="781"/>
      <c r="B99" s="66" t="s">
        <v>45</v>
      </c>
      <c r="C99" s="104" t="s">
        <v>260</v>
      </c>
      <c r="D99" s="66" t="s">
        <v>116</v>
      </c>
      <c r="E99" s="24"/>
      <c r="F99" s="24"/>
      <c r="G99" s="24"/>
      <c r="H99" s="24"/>
      <c r="I99" s="24"/>
      <c r="J99" s="24"/>
      <c r="K99" s="24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60">
        <v>0</v>
      </c>
      <c r="W99" s="60">
        <v>0</v>
      </c>
      <c r="X99" s="66"/>
      <c r="Y99" s="66"/>
      <c r="Z99" s="66"/>
      <c r="AA99" s="66">
        <v>36</v>
      </c>
      <c r="AB99" s="66"/>
      <c r="AC99" s="66"/>
      <c r="AD99" s="66"/>
      <c r="AE99" s="66"/>
      <c r="AF99" s="66">
        <v>36</v>
      </c>
      <c r="AG99" s="66"/>
      <c r="AH99" s="66"/>
      <c r="AI99" s="66"/>
      <c r="AJ99" s="66">
        <v>36</v>
      </c>
      <c r="AK99" s="66"/>
      <c r="AL99" s="66"/>
      <c r="AM99" s="66"/>
      <c r="AN99" s="66"/>
      <c r="AO99" s="66">
        <v>36</v>
      </c>
      <c r="AP99" s="66"/>
      <c r="AQ99" s="66"/>
      <c r="AR99" s="66"/>
      <c r="AS99" s="66"/>
      <c r="AT99" s="66"/>
      <c r="AU99" s="18">
        <v>36</v>
      </c>
      <c r="AV99" s="95">
        <v>0</v>
      </c>
      <c r="AW99" s="95"/>
      <c r="AX99" s="95"/>
      <c r="AY99" s="95"/>
      <c r="AZ99" s="95"/>
      <c r="BA99" s="95"/>
      <c r="BB99" s="95"/>
      <c r="BC99" s="95"/>
      <c r="BD99" s="95"/>
      <c r="BE99" s="95"/>
      <c r="BF99" s="17">
        <f t="shared" si="37"/>
        <v>180</v>
      </c>
    </row>
    <row r="100" spans="1:58" ht="18" customHeight="1">
      <c r="A100" s="781"/>
      <c r="B100" s="758" t="s">
        <v>123</v>
      </c>
      <c r="C100" s="758"/>
      <c r="D100" s="758"/>
      <c r="E100" s="92">
        <f aca="true" t="shared" si="42" ref="E100:AJ100">E61+E71+E75</f>
        <v>40</v>
      </c>
      <c r="F100" s="92">
        <f t="shared" si="42"/>
        <v>39</v>
      </c>
      <c r="G100" s="92">
        <f t="shared" si="42"/>
        <v>43</v>
      </c>
      <c r="H100" s="92">
        <f t="shared" si="42"/>
        <v>40</v>
      </c>
      <c r="I100" s="92">
        <f t="shared" si="42"/>
        <v>42</v>
      </c>
      <c r="J100" s="92">
        <f t="shared" si="42"/>
        <v>42</v>
      </c>
      <c r="K100" s="92">
        <f t="shared" si="42"/>
        <v>42</v>
      </c>
      <c r="L100" s="92">
        <f t="shared" si="42"/>
        <v>40</v>
      </c>
      <c r="M100" s="92">
        <f t="shared" si="42"/>
        <v>43</v>
      </c>
      <c r="N100" s="92">
        <f t="shared" si="42"/>
        <v>43</v>
      </c>
      <c r="O100" s="92">
        <f t="shared" si="42"/>
        <v>42</v>
      </c>
      <c r="P100" s="92">
        <f t="shared" si="42"/>
        <v>41</v>
      </c>
      <c r="Q100" s="92">
        <f t="shared" si="42"/>
        <v>42</v>
      </c>
      <c r="R100" s="92">
        <f t="shared" si="42"/>
        <v>42</v>
      </c>
      <c r="S100" s="92">
        <f t="shared" si="42"/>
        <v>40</v>
      </c>
      <c r="T100" s="92">
        <f t="shared" si="42"/>
        <v>41</v>
      </c>
      <c r="U100" s="92">
        <f t="shared" si="42"/>
        <v>0</v>
      </c>
      <c r="V100" s="92">
        <f t="shared" si="42"/>
        <v>0</v>
      </c>
      <c r="W100" s="92">
        <f t="shared" si="42"/>
        <v>0</v>
      </c>
      <c r="X100" s="92">
        <f t="shared" si="42"/>
        <v>22</v>
      </c>
      <c r="Y100" s="92">
        <f t="shared" si="42"/>
        <v>20</v>
      </c>
      <c r="Z100" s="92">
        <f t="shared" si="42"/>
        <v>22</v>
      </c>
      <c r="AA100" s="92">
        <f t="shared" si="42"/>
        <v>36</v>
      </c>
      <c r="AB100" s="92">
        <f t="shared" si="42"/>
        <v>20</v>
      </c>
      <c r="AC100" s="92">
        <f t="shared" si="42"/>
        <v>22</v>
      </c>
      <c r="AD100" s="92">
        <f t="shared" si="42"/>
        <v>20</v>
      </c>
      <c r="AE100" s="92">
        <f t="shared" si="42"/>
        <v>22</v>
      </c>
      <c r="AF100" s="92">
        <f t="shared" si="42"/>
        <v>36</v>
      </c>
      <c r="AG100" s="92">
        <f t="shared" si="42"/>
        <v>20</v>
      </c>
      <c r="AH100" s="92">
        <f t="shared" si="42"/>
        <v>20</v>
      </c>
      <c r="AI100" s="92">
        <f t="shared" si="42"/>
        <v>22</v>
      </c>
      <c r="AJ100" s="92">
        <f t="shared" si="42"/>
        <v>36</v>
      </c>
      <c r="AK100" s="92">
        <f aca="true" t="shared" si="43" ref="AK100:BE100">AK61+AK71+AK75</f>
        <v>20</v>
      </c>
      <c r="AL100" s="92">
        <f t="shared" si="43"/>
        <v>20</v>
      </c>
      <c r="AM100" s="92">
        <f t="shared" si="43"/>
        <v>20</v>
      </c>
      <c r="AN100" s="92">
        <f t="shared" si="43"/>
        <v>22</v>
      </c>
      <c r="AO100" s="92">
        <f t="shared" si="43"/>
        <v>36</v>
      </c>
      <c r="AP100" s="92">
        <f t="shared" si="43"/>
        <v>20</v>
      </c>
      <c r="AQ100" s="92">
        <f t="shared" si="43"/>
        <v>22</v>
      </c>
      <c r="AR100" s="92">
        <f t="shared" si="43"/>
        <v>18</v>
      </c>
      <c r="AS100" s="92">
        <f t="shared" si="43"/>
        <v>18</v>
      </c>
      <c r="AT100" s="92">
        <f t="shared" si="43"/>
        <v>0</v>
      </c>
      <c r="AU100" s="92">
        <f t="shared" si="43"/>
        <v>36</v>
      </c>
      <c r="AV100" s="92">
        <f t="shared" si="43"/>
        <v>0</v>
      </c>
      <c r="AW100" s="92">
        <f t="shared" si="43"/>
        <v>0</v>
      </c>
      <c r="AX100" s="92">
        <f t="shared" si="43"/>
        <v>0</v>
      </c>
      <c r="AY100" s="92">
        <f t="shared" si="43"/>
        <v>0</v>
      </c>
      <c r="AZ100" s="92">
        <f t="shared" si="43"/>
        <v>0</v>
      </c>
      <c r="BA100" s="92">
        <f t="shared" si="43"/>
        <v>0</v>
      </c>
      <c r="BB100" s="92">
        <f t="shared" si="43"/>
        <v>0</v>
      </c>
      <c r="BC100" s="92">
        <f t="shared" si="43"/>
        <v>0</v>
      </c>
      <c r="BD100" s="92">
        <f t="shared" si="43"/>
        <v>0</v>
      </c>
      <c r="BE100" s="92">
        <f t="shared" si="43"/>
        <v>0</v>
      </c>
      <c r="BF100" s="20">
        <f t="shared" si="37"/>
        <v>1212</v>
      </c>
    </row>
    <row r="101" spans="1:58" ht="18" customHeight="1">
      <c r="A101" s="781"/>
      <c r="B101" s="758" t="s">
        <v>124</v>
      </c>
      <c r="C101" s="758"/>
      <c r="D101" s="758"/>
      <c r="E101" s="92">
        <f aca="true" t="shared" si="44" ref="E101:AJ101">E62+E72+E76</f>
        <v>20.5</v>
      </c>
      <c r="F101" s="92">
        <f t="shared" si="44"/>
        <v>20</v>
      </c>
      <c r="G101" s="92">
        <f t="shared" si="44"/>
        <v>21.5</v>
      </c>
      <c r="H101" s="92">
        <f t="shared" si="44"/>
        <v>20</v>
      </c>
      <c r="I101" s="92">
        <f t="shared" si="44"/>
        <v>21.5</v>
      </c>
      <c r="J101" s="92">
        <f t="shared" si="44"/>
        <v>21</v>
      </c>
      <c r="K101" s="92">
        <f t="shared" si="44"/>
        <v>21</v>
      </c>
      <c r="L101" s="92">
        <f t="shared" si="44"/>
        <v>19.5</v>
      </c>
      <c r="M101" s="92">
        <f t="shared" si="44"/>
        <v>21</v>
      </c>
      <c r="N101" s="92">
        <f t="shared" si="44"/>
        <v>20.5</v>
      </c>
      <c r="O101" s="92">
        <f t="shared" si="44"/>
        <v>20</v>
      </c>
      <c r="P101" s="92">
        <f t="shared" si="44"/>
        <v>19.5</v>
      </c>
      <c r="Q101" s="92">
        <f t="shared" si="44"/>
        <v>21</v>
      </c>
      <c r="R101" s="92">
        <f t="shared" si="44"/>
        <v>21</v>
      </c>
      <c r="S101" s="92">
        <f t="shared" si="44"/>
        <v>20</v>
      </c>
      <c r="T101" s="92">
        <f t="shared" si="44"/>
        <v>21</v>
      </c>
      <c r="U101" s="92">
        <f t="shared" si="44"/>
        <v>0</v>
      </c>
      <c r="V101" s="92">
        <f t="shared" si="44"/>
        <v>0</v>
      </c>
      <c r="W101" s="92">
        <f t="shared" si="44"/>
        <v>0</v>
      </c>
      <c r="X101" s="92">
        <f t="shared" si="44"/>
        <v>11</v>
      </c>
      <c r="Y101" s="92">
        <f t="shared" si="44"/>
        <v>10</v>
      </c>
      <c r="Z101" s="92">
        <f t="shared" si="44"/>
        <v>11</v>
      </c>
      <c r="AA101" s="92">
        <f t="shared" si="44"/>
        <v>0</v>
      </c>
      <c r="AB101" s="92">
        <f t="shared" si="44"/>
        <v>11</v>
      </c>
      <c r="AC101" s="92">
        <f t="shared" si="44"/>
        <v>11</v>
      </c>
      <c r="AD101" s="92">
        <f t="shared" si="44"/>
        <v>10.5</v>
      </c>
      <c r="AE101" s="92">
        <f t="shared" si="44"/>
        <v>11</v>
      </c>
      <c r="AF101" s="92">
        <f t="shared" si="44"/>
        <v>0</v>
      </c>
      <c r="AG101" s="92">
        <f t="shared" si="44"/>
        <v>10</v>
      </c>
      <c r="AH101" s="92">
        <f t="shared" si="44"/>
        <v>10</v>
      </c>
      <c r="AI101" s="92">
        <f t="shared" si="44"/>
        <v>11</v>
      </c>
      <c r="AJ101" s="92">
        <f t="shared" si="44"/>
        <v>0</v>
      </c>
      <c r="AK101" s="92">
        <f aca="true" t="shared" si="45" ref="AK101:BE101">AK62+AK72+AK76</f>
        <v>10.5</v>
      </c>
      <c r="AL101" s="92">
        <f t="shared" si="45"/>
        <v>10</v>
      </c>
      <c r="AM101" s="92">
        <f t="shared" si="45"/>
        <v>10</v>
      </c>
      <c r="AN101" s="92">
        <f t="shared" si="45"/>
        <v>11.5</v>
      </c>
      <c r="AO101" s="92">
        <f t="shared" si="45"/>
        <v>0</v>
      </c>
      <c r="AP101" s="92">
        <f t="shared" si="45"/>
        <v>10</v>
      </c>
      <c r="AQ101" s="92">
        <f t="shared" si="45"/>
        <v>11.5</v>
      </c>
      <c r="AR101" s="92">
        <f t="shared" si="45"/>
        <v>9</v>
      </c>
      <c r="AS101" s="92">
        <f t="shared" si="45"/>
        <v>9</v>
      </c>
      <c r="AT101" s="92">
        <f t="shared" si="45"/>
        <v>0</v>
      </c>
      <c r="AU101" s="92">
        <f t="shared" si="45"/>
        <v>0</v>
      </c>
      <c r="AV101" s="92">
        <f t="shared" si="45"/>
        <v>0</v>
      </c>
      <c r="AW101" s="92">
        <f t="shared" si="45"/>
        <v>0</v>
      </c>
      <c r="AX101" s="92">
        <f t="shared" si="45"/>
        <v>0</v>
      </c>
      <c r="AY101" s="92">
        <f t="shared" si="45"/>
        <v>0</v>
      </c>
      <c r="AZ101" s="92">
        <f t="shared" si="45"/>
        <v>0</v>
      </c>
      <c r="BA101" s="92">
        <f t="shared" si="45"/>
        <v>0</v>
      </c>
      <c r="BB101" s="92">
        <f t="shared" si="45"/>
        <v>0</v>
      </c>
      <c r="BC101" s="92">
        <f t="shared" si="45"/>
        <v>0</v>
      </c>
      <c r="BD101" s="92">
        <f t="shared" si="45"/>
        <v>0</v>
      </c>
      <c r="BE101" s="92">
        <f t="shared" si="45"/>
        <v>0</v>
      </c>
      <c r="BF101" s="56">
        <f t="shared" si="37"/>
        <v>517</v>
      </c>
    </row>
    <row r="102" spans="1:58" ht="9.75" customHeight="1">
      <c r="A102" s="782"/>
      <c r="B102" s="758" t="s">
        <v>125</v>
      </c>
      <c r="C102" s="758"/>
      <c r="D102" s="758"/>
      <c r="E102" s="72">
        <f>E100+E101</f>
        <v>60.5</v>
      </c>
      <c r="F102" s="72">
        <f aca="true" t="shared" si="46" ref="F102:BE102">F100+F101</f>
        <v>59</v>
      </c>
      <c r="G102" s="72">
        <f t="shared" si="46"/>
        <v>64.5</v>
      </c>
      <c r="H102" s="72">
        <f t="shared" si="46"/>
        <v>60</v>
      </c>
      <c r="I102" s="72">
        <f t="shared" si="46"/>
        <v>63.5</v>
      </c>
      <c r="J102" s="72">
        <f t="shared" si="46"/>
        <v>63</v>
      </c>
      <c r="K102" s="72">
        <f t="shared" si="46"/>
        <v>63</v>
      </c>
      <c r="L102" s="72">
        <f t="shared" si="46"/>
        <v>59.5</v>
      </c>
      <c r="M102" s="72">
        <f t="shared" si="46"/>
        <v>64</v>
      </c>
      <c r="N102" s="72">
        <f t="shared" si="46"/>
        <v>63.5</v>
      </c>
      <c r="O102" s="72">
        <f t="shared" si="46"/>
        <v>62</v>
      </c>
      <c r="P102" s="72">
        <f t="shared" si="46"/>
        <v>60.5</v>
      </c>
      <c r="Q102" s="72">
        <f t="shared" si="46"/>
        <v>63</v>
      </c>
      <c r="R102" s="72">
        <f t="shared" si="46"/>
        <v>63</v>
      </c>
      <c r="S102" s="72">
        <f t="shared" si="46"/>
        <v>60</v>
      </c>
      <c r="T102" s="72">
        <f t="shared" si="46"/>
        <v>62</v>
      </c>
      <c r="U102" s="72">
        <f t="shared" si="46"/>
        <v>0</v>
      </c>
      <c r="V102" s="72">
        <f t="shared" si="46"/>
        <v>0</v>
      </c>
      <c r="W102" s="72">
        <f t="shared" si="46"/>
        <v>0</v>
      </c>
      <c r="X102" s="72">
        <f t="shared" si="46"/>
        <v>33</v>
      </c>
      <c r="Y102" s="72">
        <f t="shared" si="46"/>
        <v>30</v>
      </c>
      <c r="Z102" s="72">
        <f t="shared" si="46"/>
        <v>33</v>
      </c>
      <c r="AA102" s="72">
        <f t="shared" si="46"/>
        <v>36</v>
      </c>
      <c r="AB102" s="72">
        <f t="shared" si="46"/>
        <v>31</v>
      </c>
      <c r="AC102" s="72">
        <f t="shared" si="46"/>
        <v>33</v>
      </c>
      <c r="AD102" s="72">
        <f t="shared" si="46"/>
        <v>30.5</v>
      </c>
      <c r="AE102" s="72">
        <f t="shared" si="46"/>
        <v>33</v>
      </c>
      <c r="AF102" s="72">
        <f t="shared" si="46"/>
        <v>36</v>
      </c>
      <c r="AG102" s="72">
        <f t="shared" si="46"/>
        <v>30</v>
      </c>
      <c r="AH102" s="72">
        <f t="shared" si="46"/>
        <v>30</v>
      </c>
      <c r="AI102" s="72">
        <f t="shared" si="46"/>
        <v>33</v>
      </c>
      <c r="AJ102" s="72">
        <f t="shared" si="46"/>
        <v>36</v>
      </c>
      <c r="AK102" s="72">
        <f t="shared" si="46"/>
        <v>30.5</v>
      </c>
      <c r="AL102" s="72">
        <f t="shared" si="46"/>
        <v>30</v>
      </c>
      <c r="AM102" s="72">
        <f t="shared" si="46"/>
        <v>30</v>
      </c>
      <c r="AN102" s="72">
        <f t="shared" si="46"/>
        <v>33.5</v>
      </c>
      <c r="AO102" s="72">
        <f t="shared" si="46"/>
        <v>36</v>
      </c>
      <c r="AP102" s="72">
        <f t="shared" si="46"/>
        <v>30</v>
      </c>
      <c r="AQ102" s="72">
        <f t="shared" si="46"/>
        <v>33.5</v>
      </c>
      <c r="AR102" s="72">
        <f t="shared" si="46"/>
        <v>27</v>
      </c>
      <c r="AS102" s="72">
        <f t="shared" si="46"/>
        <v>27</v>
      </c>
      <c r="AT102" s="72">
        <f t="shared" si="46"/>
        <v>0</v>
      </c>
      <c r="AU102" s="72">
        <f t="shared" si="46"/>
        <v>36</v>
      </c>
      <c r="AV102" s="72">
        <f t="shared" si="46"/>
        <v>0</v>
      </c>
      <c r="AW102" s="72">
        <f t="shared" si="46"/>
        <v>0</v>
      </c>
      <c r="AX102" s="72">
        <f t="shared" si="46"/>
        <v>0</v>
      </c>
      <c r="AY102" s="72">
        <f t="shared" si="46"/>
        <v>0</v>
      </c>
      <c r="AZ102" s="72">
        <f t="shared" si="46"/>
        <v>0</v>
      </c>
      <c r="BA102" s="72">
        <f t="shared" si="46"/>
        <v>0</v>
      </c>
      <c r="BB102" s="72">
        <f t="shared" si="46"/>
        <v>0</v>
      </c>
      <c r="BC102" s="72">
        <f t="shared" si="46"/>
        <v>0</v>
      </c>
      <c r="BD102" s="72">
        <f t="shared" si="46"/>
        <v>0</v>
      </c>
      <c r="BE102" s="72">
        <f t="shared" si="46"/>
        <v>0</v>
      </c>
      <c r="BF102" s="56">
        <f t="shared" si="37"/>
        <v>1729</v>
      </c>
    </row>
    <row r="103" spans="1:59" s="32" customFormat="1" ht="19.5" customHeight="1">
      <c r="A103" s="28"/>
      <c r="B103" s="29"/>
      <c r="C103" s="29"/>
      <c r="D103" s="29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1"/>
    </row>
    <row r="104" spans="1:59" s="32" customFormat="1" ht="19.5" customHeight="1">
      <c r="A104" s="28"/>
      <c r="B104" s="29"/>
      <c r="C104" s="29"/>
      <c r="D104" s="2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1"/>
    </row>
    <row r="105" spans="1:59" s="32" customFormat="1" ht="19.5" customHeight="1">
      <c r="A105" s="28"/>
      <c r="B105" s="29"/>
      <c r="C105" s="29"/>
      <c r="D105" s="29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1"/>
    </row>
    <row r="106" spans="1:59" s="32" customFormat="1" ht="19.5" customHeight="1">
      <c r="A106" s="28"/>
      <c r="B106" s="29"/>
      <c r="C106" s="29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1"/>
    </row>
    <row r="107" spans="1:59" s="32" customFormat="1" ht="19.5" customHeight="1">
      <c r="A107" s="28"/>
      <c r="B107" s="29"/>
      <c r="C107" s="29"/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1"/>
    </row>
    <row r="108" spans="1:59" s="32" customFormat="1" ht="19.5" customHeight="1">
      <c r="A108" s="28"/>
      <c r="B108" s="29"/>
      <c r="C108" s="29"/>
      <c r="D108" s="2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1"/>
    </row>
    <row r="109" spans="1:59" s="32" customFormat="1" ht="19.5" customHeight="1">
      <c r="A109" s="28"/>
      <c r="B109" s="29"/>
      <c r="C109" s="29"/>
      <c r="D109" s="2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1"/>
    </row>
    <row r="110" spans="1:59" s="32" customFormat="1" ht="19.5" customHeight="1">
      <c r="A110" s="28"/>
      <c r="B110" s="29"/>
      <c r="C110" s="29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1"/>
    </row>
    <row r="111" spans="1:59" s="32" customFormat="1" ht="19.5" customHeight="1">
      <c r="A111" s="28"/>
      <c r="B111" s="29"/>
      <c r="C111" s="29"/>
      <c r="D111" s="2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1"/>
    </row>
    <row r="112" spans="1:59" s="32" customFormat="1" ht="19.5" customHeight="1">
      <c r="A112" s="28"/>
      <c r="B112" s="29"/>
      <c r="C112" s="29"/>
      <c r="D112" s="2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1"/>
    </row>
    <row r="113" spans="1:59" s="32" customFormat="1" ht="19.5" customHeight="1">
      <c r="A113" s="28"/>
      <c r="B113" s="29"/>
      <c r="C113" s="29"/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1"/>
    </row>
    <row r="114" spans="1:59" s="32" customFormat="1" ht="19.5" customHeight="1">
      <c r="A114" s="28"/>
      <c r="B114" s="29"/>
      <c r="C114" s="29"/>
      <c r="D114" s="2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1"/>
    </row>
    <row r="115" spans="1:59" s="32" customFormat="1" ht="19.5" customHeight="1">
      <c r="A115" s="28"/>
      <c r="B115" s="29"/>
      <c r="C115" s="29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1"/>
    </row>
    <row r="116" spans="1:59" s="32" customFormat="1" ht="19.5" customHeight="1">
      <c r="A116" s="28"/>
      <c r="B116" s="29"/>
      <c r="C116" s="29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1"/>
    </row>
    <row r="117" spans="1:59" s="32" customFormat="1" ht="19.5" customHeight="1">
      <c r="A117" s="28"/>
      <c r="B117" s="29"/>
      <c r="C117" s="29"/>
      <c r="D117" s="2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1"/>
    </row>
    <row r="118" spans="1:59" s="32" customFormat="1" ht="19.5" customHeight="1">
      <c r="A118" s="28"/>
      <c r="B118" s="29"/>
      <c r="C118" s="29"/>
      <c r="D118" s="2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1"/>
    </row>
    <row r="119" spans="1:59" s="32" customFormat="1" ht="19.5" customHeight="1">
      <c r="A119" s="28"/>
      <c r="B119" s="29"/>
      <c r="C119" s="29"/>
      <c r="D119" s="2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1"/>
    </row>
    <row r="120" spans="1:59" s="32" customFormat="1" ht="19.5" customHeight="1">
      <c r="A120" s="28"/>
      <c r="B120" s="29"/>
      <c r="C120" s="29"/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1"/>
    </row>
    <row r="121" spans="1:59" s="32" customFormat="1" ht="19.5" customHeight="1">
      <c r="A121" s="28"/>
      <c r="B121" s="29"/>
      <c r="C121" s="29"/>
      <c r="D121" s="2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1"/>
    </row>
    <row r="122" spans="1:59" s="32" customFormat="1" ht="19.5" customHeight="1">
      <c r="A122" s="28"/>
      <c r="B122" s="29"/>
      <c r="C122" s="29"/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1"/>
    </row>
    <row r="123" spans="1:59" s="32" customFormat="1" ht="19.5" customHeight="1">
      <c r="A123" s="28"/>
      <c r="B123" s="29"/>
      <c r="C123" s="29"/>
      <c r="D123" s="2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1"/>
    </row>
    <row r="124" spans="1:59" s="32" customFormat="1" ht="19.5" customHeight="1">
      <c r="A124" s="28"/>
      <c r="B124" s="29"/>
      <c r="C124" s="29"/>
      <c r="D124" s="29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1"/>
    </row>
    <row r="125" spans="1:59" s="32" customFormat="1" ht="19.5" customHeight="1">
      <c r="A125" s="28"/>
      <c r="B125" s="29"/>
      <c r="C125" s="29"/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1"/>
    </row>
    <row r="126" spans="1:59" s="32" customFormat="1" ht="19.5" customHeight="1">
      <c r="A126" s="28"/>
      <c r="B126" s="29"/>
      <c r="C126" s="29"/>
      <c r="D126" s="2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1"/>
    </row>
    <row r="127" spans="1:59" s="32" customFormat="1" ht="19.5" customHeight="1">
      <c r="A127" s="28"/>
      <c r="B127" s="29"/>
      <c r="C127" s="29"/>
      <c r="D127" s="29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1"/>
    </row>
    <row r="128" spans="1:59" s="32" customFormat="1" ht="19.5" customHeight="1">
      <c r="A128" s="28"/>
      <c r="B128" s="29"/>
      <c r="C128" s="29"/>
      <c r="D128" s="29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1"/>
    </row>
    <row r="129" spans="1:59" s="32" customFormat="1" ht="19.5" customHeight="1">
      <c r="A129" s="28"/>
      <c r="B129" s="29"/>
      <c r="C129" s="29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1"/>
    </row>
    <row r="130" spans="1:59" s="32" customFormat="1" ht="19.5" customHeight="1">
      <c r="A130" s="28"/>
      <c r="B130" s="29"/>
      <c r="C130" s="29"/>
      <c r="D130" s="2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1"/>
    </row>
    <row r="131" spans="1:59" s="32" customFormat="1" ht="19.5" customHeight="1">
      <c r="A131" s="28"/>
      <c r="B131" s="29"/>
      <c r="C131" s="29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1"/>
    </row>
    <row r="132" spans="1:58" ht="63">
      <c r="A132" s="773" t="s">
        <v>255</v>
      </c>
      <c r="B132" s="734" t="s">
        <v>73</v>
      </c>
      <c r="C132" s="734" t="s">
        <v>85</v>
      </c>
      <c r="D132" s="734" t="s">
        <v>86</v>
      </c>
      <c r="E132" s="21" t="s">
        <v>134</v>
      </c>
      <c r="F132" s="735" t="s">
        <v>88</v>
      </c>
      <c r="G132" s="736"/>
      <c r="H132" s="736"/>
      <c r="I132" s="737"/>
      <c r="J132" s="21" t="s">
        <v>135</v>
      </c>
      <c r="K132" s="735" t="s">
        <v>90</v>
      </c>
      <c r="L132" s="736"/>
      <c r="M132" s="737"/>
      <c r="N132" s="21" t="s">
        <v>136</v>
      </c>
      <c r="O132" s="720" t="s">
        <v>92</v>
      </c>
      <c r="P132" s="721"/>
      <c r="Q132" s="722"/>
      <c r="R132" s="22" t="s">
        <v>137</v>
      </c>
      <c r="S132" s="720" t="s">
        <v>94</v>
      </c>
      <c r="T132" s="721"/>
      <c r="U132" s="721"/>
      <c r="V132" s="722"/>
      <c r="W132" s="22" t="s">
        <v>138</v>
      </c>
      <c r="X132" s="720" t="s">
        <v>96</v>
      </c>
      <c r="Y132" s="721"/>
      <c r="Z132" s="722"/>
      <c r="AA132" s="22" t="s">
        <v>139</v>
      </c>
      <c r="AB132" s="720" t="s">
        <v>98</v>
      </c>
      <c r="AC132" s="721"/>
      <c r="AD132" s="722"/>
      <c r="AE132" s="22" t="s">
        <v>140</v>
      </c>
      <c r="AF132" s="720" t="s">
        <v>100</v>
      </c>
      <c r="AG132" s="721"/>
      <c r="AH132" s="721"/>
      <c r="AI132" s="722"/>
      <c r="AJ132" s="21" t="s">
        <v>141</v>
      </c>
      <c r="AK132" s="735" t="s">
        <v>102</v>
      </c>
      <c r="AL132" s="736"/>
      <c r="AM132" s="737"/>
      <c r="AN132" s="21" t="s">
        <v>142</v>
      </c>
      <c r="AO132" s="735" t="s">
        <v>104</v>
      </c>
      <c r="AP132" s="736"/>
      <c r="AQ132" s="737"/>
      <c r="AR132" s="21" t="s">
        <v>143</v>
      </c>
      <c r="AS132" s="735" t="s">
        <v>106</v>
      </c>
      <c r="AT132" s="736"/>
      <c r="AU132" s="736"/>
      <c r="AV132" s="737"/>
      <c r="AW132" s="21" t="s">
        <v>144</v>
      </c>
      <c r="AX132" s="735" t="s">
        <v>108</v>
      </c>
      <c r="AY132" s="736"/>
      <c r="AZ132" s="737"/>
      <c r="BA132" s="21" t="s">
        <v>145</v>
      </c>
      <c r="BB132" s="735" t="s">
        <v>110</v>
      </c>
      <c r="BC132" s="736"/>
      <c r="BD132" s="736"/>
      <c r="BE132" s="737"/>
      <c r="BF132" s="726" t="s">
        <v>112</v>
      </c>
    </row>
    <row r="133" spans="1:58" ht="9.75" customHeight="1">
      <c r="A133" s="774"/>
      <c r="B133" s="734"/>
      <c r="C133" s="734"/>
      <c r="D133" s="734"/>
      <c r="E133" s="727" t="s">
        <v>113</v>
      </c>
      <c r="F133" s="727"/>
      <c r="G133" s="727"/>
      <c r="H133" s="727"/>
      <c r="I133" s="727"/>
      <c r="J133" s="727"/>
      <c r="K133" s="727"/>
      <c r="L133" s="727"/>
      <c r="M133" s="727"/>
      <c r="N133" s="727"/>
      <c r="O133" s="727"/>
      <c r="P133" s="727"/>
      <c r="Q133" s="727"/>
      <c r="R133" s="727"/>
      <c r="S133" s="727"/>
      <c r="T133" s="727"/>
      <c r="U133" s="727"/>
      <c r="V133" s="727"/>
      <c r="W133" s="727"/>
      <c r="X133" s="727"/>
      <c r="Y133" s="727"/>
      <c r="Z133" s="727"/>
      <c r="AA133" s="727"/>
      <c r="AB133" s="727"/>
      <c r="AC133" s="727"/>
      <c r="AD133" s="727"/>
      <c r="AE133" s="727"/>
      <c r="AF133" s="727"/>
      <c r="AG133" s="727"/>
      <c r="AH133" s="727"/>
      <c r="AI133" s="727"/>
      <c r="AJ133" s="727"/>
      <c r="AK133" s="727"/>
      <c r="AL133" s="727"/>
      <c r="AM133" s="727"/>
      <c r="AN133" s="727"/>
      <c r="AO133" s="727"/>
      <c r="AP133" s="727"/>
      <c r="AQ133" s="727"/>
      <c r="AR133" s="727"/>
      <c r="AS133" s="727"/>
      <c r="AT133" s="727"/>
      <c r="AU133" s="727"/>
      <c r="AV133" s="727"/>
      <c r="AW133" s="727"/>
      <c r="AX133" s="727"/>
      <c r="AY133" s="727"/>
      <c r="AZ133" s="727"/>
      <c r="BA133" s="727"/>
      <c r="BB133" s="727"/>
      <c r="BC133" s="727"/>
      <c r="BD133" s="727"/>
      <c r="BE133" s="727"/>
      <c r="BF133" s="726"/>
    </row>
    <row r="134" spans="1:58" ht="9.75" customHeight="1">
      <c r="A134" s="774"/>
      <c r="B134" s="734"/>
      <c r="C134" s="734"/>
      <c r="D134" s="734"/>
      <c r="E134" s="59">
        <v>35</v>
      </c>
      <c r="F134" s="59">
        <v>36</v>
      </c>
      <c r="G134" s="59">
        <v>37</v>
      </c>
      <c r="H134" s="59">
        <v>38</v>
      </c>
      <c r="I134" s="59">
        <v>39</v>
      </c>
      <c r="J134" s="59">
        <v>40</v>
      </c>
      <c r="K134" s="59">
        <v>41</v>
      </c>
      <c r="L134" s="59">
        <v>42</v>
      </c>
      <c r="M134" s="59">
        <v>43</v>
      </c>
      <c r="N134" s="59">
        <v>44</v>
      </c>
      <c r="O134" s="59">
        <v>45</v>
      </c>
      <c r="P134" s="59">
        <v>46</v>
      </c>
      <c r="Q134" s="59">
        <v>47</v>
      </c>
      <c r="R134" s="59">
        <v>48</v>
      </c>
      <c r="S134" s="59">
        <v>49</v>
      </c>
      <c r="T134" s="59">
        <v>50</v>
      </c>
      <c r="U134" s="59">
        <v>51</v>
      </c>
      <c r="V134" s="59">
        <v>52</v>
      </c>
      <c r="W134" s="14">
        <v>1</v>
      </c>
      <c r="X134" s="14">
        <v>2</v>
      </c>
      <c r="Y134" s="14">
        <v>3</v>
      </c>
      <c r="Z134" s="14">
        <v>4</v>
      </c>
      <c r="AA134" s="14">
        <v>5</v>
      </c>
      <c r="AB134" s="14">
        <v>6</v>
      </c>
      <c r="AC134" s="14">
        <v>7</v>
      </c>
      <c r="AD134" s="14">
        <v>8</v>
      </c>
      <c r="AE134" s="14">
        <v>9</v>
      </c>
      <c r="AF134" s="14">
        <v>10</v>
      </c>
      <c r="AG134" s="14">
        <v>11</v>
      </c>
      <c r="AH134" s="14">
        <v>12</v>
      </c>
      <c r="AI134" s="14">
        <v>13</v>
      </c>
      <c r="AJ134" s="14">
        <v>14</v>
      </c>
      <c r="AK134" s="14">
        <v>15</v>
      </c>
      <c r="AL134" s="14">
        <v>16</v>
      </c>
      <c r="AM134" s="14">
        <v>17</v>
      </c>
      <c r="AN134" s="14">
        <v>18</v>
      </c>
      <c r="AO134" s="14">
        <v>19</v>
      </c>
      <c r="AP134" s="14">
        <v>20</v>
      </c>
      <c r="AQ134" s="14">
        <v>21</v>
      </c>
      <c r="AR134" s="14">
        <v>22</v>
      </c>
      <c r="AS134" s="14">
        <v>23</v>
      </c>
      <c r="AT134" s="14">
        <v>24</v>
      </c>
      <c r="AU134" s="14">
        <v>25</v>
      </c>
      <c r="AV134" s="14">
        <v>26</v>
      </c>
      <c r="AW134" s="14">
        <v>27</v>
      </c>
      <c r="AX134" s="14">
        <v>28</v>
      </c>
      <c r="AY134" s="14">
        <v>29</v>
      </c>
      <c r="AZ134" s="14">
        <v>30</v>
      </c>
      <c r="BA134" s="14">
        <v>31</v>
      </c>
      <c r="BB134" s="14">
        <v>32</v>
      </c>
      <c r="BC134" s="14">
        <v>33</v>
      </c>
      <c r="BD134" s="14">
        <v>34</v>
      </c>
      <c r="BE134" s="14">
        <v>35</v>
      </c>
      <c r="BF134" s="726"/>
    </row>
    <row r="135" spans="1:58" ht="9.75" customHeight="1">
      <c r="A135" s="774"/>
      <c r="B135" s="734"/>
      <c r="C135" s="734"/>
      <c r="D135" s="734"/>
      <c r="E135" s="728" t="s">
        <v>114</v>
      </c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8"/>
      <c r="T135" s="728"/>
      <c r="U135" s="728"/>
      <c r="V135" s="728"/>
      <c r="W135" s="728"/>
      <c r="X135" s="728"/>
      <c r="Y135" s="728"/>
      <c r="Z135" s="728"/>
      <c r="AA135" s="728"/>
      <c r="AB135" s="728"/>
      <c r="AC135" s="728"/>
      <c r="AD135" s="728"/>
      <c r="AE135" s="728"/>
      <c r="AF135" s="728"/>
      <c r="AG135" s="728"/>
      <c r="AH135" s="728"/>
      <c r="AI135" s="728"/>
      <c r="AJ135" s="728"/>
      <c r="AK135" s="728"/>
      <c r="AL135" s="728"/>
      <c r="AM135" s="728"/>
      <c r="AN135" s="728"/>
      <c r="AO135" s="728"/>
      <c r="AP135" s="728"/>
      <c r="AQ135" s="728"/>
      <c r="AR135" s="728"/>
      <c r="AS135" s="728"/>
      <c r="AT135" s="728"/>
      <c r="AU135" s="728"/>
      <c r="AV135" s="728"/>
      <c r="AW135" s="728"/>
      <c r="AX135" s="728"/>
      <c r="AY135" s="728"/>
      <c r="AZ135" s="728"/>
      <c r="BA135" s="728"/>
      <c r="BB135" s="728"/>
      <c r="BC135" s="728"/>
      <c r="BD135" s="728"/>
      <c r="BE135" s="728"/>
      <c r="BF135" s="726"/>
    </row>
    <row r="136" spans="1:58" ht="9.75" customHeight="1">
      <c r="A136" s="715"/>
      <c r="B136" s="734"/>
      <c r="C136" s="734"/>
      <c r="D136" s="734"/>
      <c r="E136" s="58">
        <v>1</v>
      </c>
      <c r="F136" s="58">
        <v>2</v>
      </c>
      <c r="G136" s="58">
        <v>3</v>
      </c>
      <c r="H136" s="58">
        <v>4</v>
      </c>
      <c r="I136" s="58">
        <v>5</v>
      </c>
      <c r="J136" s="58">
        <v>6</v>
      </c>
      <c r="K136" s="58">
        <v>7</v>
      </c>
      <c r="L136" s="58">
        <v>8</v>
      </c>
      <c r="M136" s="58">
        <v>9</v>
      </c>
      <c r="N136" s="58">
        <v>10</v>
      </c>
      <c r="O136" s="58">
        <v>11</v>
      </c>
      <c r="P136" s="58">
        <v>12</v>
      </c>
      <c r="Q136" s="58">
        <v>13</v>
      </c>
      <c r="R136" s="58">
        <v>14</v>
      </c>
      <c r="S136" s="58">
        <v>15</v>
      </c>
      <c r="T136" s="58">
        <v>16</v>
      </c>
      <c r="U136" s="58">
        <v>17</v>
      </c>
      <c r="V136" s="58">
        <v>18</v>
      </c>
      <c r="W136" s="58">
        <v>19</v>
      </c>
      <c r="X136" s="58">
        <v>20</v>
      </c>
      <c r="Y136" s="58">
        <v>21</v>
      </c>
      <c r="Z136" s="58">
        <v>22</v>
      </c>
      <c r="AA136" s="58">
        <v>23</v>
      </c>
      <c r="AB136" s="58">
        <v>24</v>
      </c>
      <c r="AC136" s="58">
        <v>25</v>
      </c>
      <c r="AD136" s="58">
        <v>26</v>
      </c>
      <c r="AE136" s="58">
        <v>27</v>
      </c>
      <c r="AF136" s="58">
        <v>28</v>
      </c>
      <c r="AG136" s="58">
        <v>29</v>
      </c>
      <c r="AH136" s="58">
        <v>30</v>
      </c>
      <c r="AI136" s="58">
        <v>31</v>
      </c>
      <c r="AJ136" s="58">
        <v>32</v>
      </c>
      <c r="AK136" s="58">
        <v>33</v>
      </c>
      <c r="AL136" s="58">
        <v>34</v>
      </c>
      <c r="AM136" s="58">
        <v>35</v>
      </c>
      <c r="AN136" s="58">
        <v>36</v>
      </c>
      <c r="AO136" s="58">
        <v>37</v>
      </c>
      <c r="AP136" s="58">
        <v>38</v>
      </c>
      <c r="AQ136" s="58">
        <v>39</v>
      </c>
      <c r="AR136" s="58">
        <v>40</v>
      </c>
      <c r="AS136" s="58">
        <v>41</v>
      </c>
      <c r="AT136" s="58">
        <v>42</v>
      </c>
      <c r="AU136" s="58">
        <v>43</v>
      </c>
      <c r="AV136" s="58">
        <v>44</v>
      </c>
      <c r="AW136" s="58">
        <v>45</v>
      </c>
      <c r="AX136" s="58">
        <v>46</v>
      </c>
      <c r="AY136" s="58">
        <v>47</v>
      </c>
      <c r="AZ136" s="58">
        <v>48</v>
      </c>
      <c r="BA136" s="58">
        <v>49</v>
      </c>
      <c r="BB136" s="58">
        <v>50</v>
      </c>
      <c r="BC136" s="58">
        <v>51</v>
      </c>
      <c r="BD136" s="58">
        <v>52</v>
      </c>
      <c r="BE136" s="58">
        <v>53</v>
      </c>
      <c r="BF136" s="726"/>
    </row>
    <row r="137" spans="1:58" ht="18.75" customHeight="1">
      <c r="A137" s="785" t="s">
        <v>255</v>
      </c>
      <c r="B137" s="758" t="s">
        <v>165</v>
      </c>
      <c r="C137" s="759" t="s">
        <v>166</v>
      </c>
      <c r="D137" s="15" t="s">
        <v>116</v>
      </c>
      <c r="E137" s="72">
        <f>E139+E141</f>
        <v>4</v>
      </c>
      <c r="F137" s="72">
        <f aca="true" t="shared" si="47" ref="F137:AV137">F139+F141</f>
        <v>4</v>
      </c>
      <c r="G137" s="72">
        <f t="shared" si="47"/>
        <v>4</v>
      </c>
      <c r="H137" s="72">
        <f t="shared" si="47"/>
        <v>4</v>
      </c>
      <c r="I137" s="72">
        <f t="shared" si="47"/>
        <v>4</v>
      </c>
      <c r="J137" s="72">
        <f t="shared" si="47"/>
        <v>4</v>
      </c>
      <c r="K137" s="72">
        <f t="shared" si="47"/>
        <v>4</v>
      </c>
      <c r="L137" s="72">
        <f t="shared" si="47"/>
        <v>4</v>
      </c>
      <c r="M137" s="72">
        <f t="shared" si="47"/>
        <v>4</v>
      </c>
      <c r="N137" s="72">
        <f t="shared" si="47"/>
        <v>4</v>
      </c>
      <c r="O137" s="72">
        <f t="shared" si="47"/>
        <v>4</v>
      </c>
      <c r="P137" s="72">
        <f t="shared" si="47"/>
        <v>4</v>
      </c>
      <c r="Q137" s="72">
        <f t="shared" si="47"/>
        <v>4</v>
      </c>
      <c r="R137" s="72">
        <f t="shared" si="47"/>
        <v>4</v>
      </c>
      <c r="S137" s="72">
        <f t="shared" si="47"/>
        <v>4</v>
      </c>
      <c r="T137" s="72">
        <f t="shared" si="47"/>
        <v>4</v>
      </c>
      <c r="U137" s="72">
        <f t="shared" si="47"/>
        <v>0</v>
      </c>
      <c r="V137" s="72">
        <f t="shared" si="47"/>
        <v>0</v>
      </c>
      <c r="W137" s="72">
        <f t="shared" si="47"/>
        <v>0</v>
      </c>
      <c r="X137" s="72">
        <f t="shared" si="47"/>
        <v>4</v>
      </c>
      <c r="Y137" s="72">
        <f t="shared" si="47"/>
        <v>4</v>
      </c>
      <c r="Z137" s="72">
        <f t="shared" si="47"/>
        <v>4</v>
      </c>
      <c r="AA137" s="72">
        <f t="shared" si="47"/>
        <v>4</v>
      </c>
      <c r="AB137" s="72">
        <f t="shared" si="47"/>
        <v>4</v>
      </c>
      <c r="AC137" s="72">
        <f t="shared" si="47"/>
        <v>4</v>
      </c>
      <c r="AD137" s="72">
        <f t="shared" si="47"/>
        <v>4</v>
      </c>
      <c r="AE137" s="72">
        <f t="shared" si="47"/>
        <v>4</v>
      </c>
      <c r="AF137" s="72">
        <f t="shared" si="47"/>
        <v>4</v>
      </c>
      <c r="AG137" s="72">
        <f t="shared" si="47"/>
        <v>4</v>
      </c>
      <c r="AH137" s="72">
        <f t="shared" si="47"/>
        <v>4</v>
      </c>
      <c r="AI137" s="72">
        <f t="shared" si="47"/>
        <v>4</v>
      </c>
      <c r="AJ137" s="72">
        <f t="shared" si="47"/>
        <v>4</v>
      </c>
      <c r="AK137" s="72">
        <f t="shared" si="47"/>
        <v>4</v>
      </c>
      <c r="AL137" s="72">
        <f t="shared" si="47"/>
        <v>4</v>
      </c>
      <c r="AM137" s="72">
        <f t="shared" si="47"/>
        <v>0</v>
      </c>
      <c r="AN137" s="72">
        <f t="shared" si="47"/>
        <v>0</v>
      </c>
      <c r="AO137" s="72">
        <f t="shared" si="47"/>
        <v>0</v>
      </c>
      <c r="AP137" s="72">
        <f t="shared" si="47"/>
        <v>0</v>
      </c>
      <c r="AQ137" s="72">
        <f t="shared" si="47"/>
        <v>0</v>
      </c>
      <c r="AR137" s="72">
        <f t="shared" si="47"/>
        <v>0</v>
      </c>
      <c r="AS137" s="72">
        <f t="shared" si="47"/>
        <v>0</v>
      </c>
      <c r="AT137" s="72">
        <f t="shared" si="47"/>
        <v>0</v>
      </c>
      <c r="AU137" s="72">
        <f t="shared" si="47"/>
        <v>0</v>
      </c>
      <c r="AV137" s="72">
        <f t="shared" si="47"/>
        <v>0</v>
      </c>
      <c r="AW137" s="16">
        <f aca="true" t="shared" si="48" ref="AW137:BE137">AW139+AW141</f>
        <v>0</v>
      </c>
      <c r="AX137" s="16">
        <f t="shared" si="48"/>
        <v>0</v>
      </c>
      <c r="AY137" s="16">
        <f t="shared" si="48"/>
        <v>0</v>
      </c>
      <c r="AZ137" s="16">
        <f t="shared" si="48"/>
        <v>0</v>
      </c>
      <c r="BA137" s="16">
        <f t="shared" si="48"/>
        <v>0</v>
      </c>
      <c r="BB137" s="16">
        <f t="shared" si="48"/>
        <v>0</v>
      </c>
      <c r="BC137" s="16">
        <f t="shared" si="48"/>
        <v>0</v>
      </c>
      <c r="BD137" s="16">
        <f t="shared" si="48"/>
        <v>0</v>
      </c>
      <c r="BE137" s="16">
        <f t="shared" si="48"/>
        <v>0</v>
      </c>
      <c r="BF137" s="16">
        <f aca="true" t="shared" si="49" ref="BF137:BF176">SUM(E137:BE137)</f>
        <v>124</v>
      </c>
    </row>
    <row r="138" spans="1:58" ht="19.5" customHeight="1">
      <c r="A138" s="786"/>
      <c r="B138" s="758"/>
      <c r="C138" s="760"/>
      <c r="D138" s="15" t="s">
        <v>117</v>
      </c>
      <c r="E138" s="72">
        <f>E140+E142</f>
        <v>2.5</v>
      </c>
      <c r="F138" s="72">
        <f aca="true" t="shared" si="50" ref="F138:AV138">F140+F142</f>
        <v>2</v>
      </c>
      <c r="G138" s="72">
        <f t="shared" si="50"/>
        <v>2</v>
      </c>
      <c r="H138" s="72">
        <f t="shared" si="50"/>
        <v>2.5</v>
      </c>
      <c r="I138" s="72">
        <f t="shared" si="50"/>
        <v>2</v>
      </c>
      <c r="J138" s="72">
        <f t="shared" si="50"/>
        <v>2</v>
      </c>
      <c r="K138" s="72">
        <f t="shared" si="50"/>
        <v>2.5</v>
      </c>
      <c r="L138" s="72">
        <f t="shared" si="50"/>
        <v>2</v>
      </c>
      <c r="M138" s="72">
        <f t="shared" si="50"/>
        <v>2</v>
      </c>
      <c r="N138" s="72">
        <f t="shared" si="50"/>
        <v>2.5</v>
      </c>
      <c r="O138" s="72">
        <f t="shared" si="50"/>
        <v>2</v>
      </c>
      <c r="P138" s="72">
        <f t="shared" si="50"/>
        <v>2</v>
      </c>
      <c r="Q138" s="72">
        <f t="shared" si="50"/>
        <v>2.5</v>
      </c>
      <c r="R138" s="72">
        <f t="shared" si="50"/>
        <v>2</v>
      </c>
      <c r="S138" s="72">
        <f t="shared" si="50"/>
        <v>2.5</v>
      </c>
      <c r="T138" s="72">
        <f t="shared" si="50"/>
        <v>2</v>
      </c>
      <c r="U138" s="72">
        <f t="shared" si="50"/>
        <v>0</v>
      </c>
      <c r="V138" s="72">
        <f t="shared" si="50"/>
        <v>0</v>
      </c>
      <c r="W138" s="72">
        <f t="shared" si="50"/>
        <v>0</v>
      </c>
      <c r="X138" s="72">
        <f t="shared" si="50"/>
        <v>2</v>
      </c>
      <c r="Y138" s="72">
        <f t="shared" si="50"/>
        <v>2.5</v>
      </c>
      <c r="Z138" s="72">
        <f t="shared" si="50"/>
        <v>2</v>
      </c>
      <c r="AA138" s="72">
        <f t="shared" si="50"/>
        <v>2</v>
      </c>
      <c r="AB138" s="72">
        <f t="shared" si="50"/>
        <v>2.5</v>
      </c>
      <c r="AC138" s="72">
        <f t="shared" si="50"/>
        <v>2</v>
      </c>
      <c r="AD138" s="72">
        <f t="shared" si="50"/>
        <v>2</v>
      </c>
      <c r="AE138" s="72">
        <f t="shared" si="50"/>
        <v>2.5</v>
      </c>
      <c r="AF138" s="72">
        <f t="shared" si="50"/>
        <v>2</v>
      </c>
      <c r="AG138" s="72">
        <f t="shared" si="50"/>
        <v>2</v>
      </c>
      <c r="AH138" s="72">
        <f t="shared" si="50"/>
        <v>2.5</v>
      </c>
      <c r="AI138" s="72">
        <f t="shared" si="50"/>
        <v>2</v>
      </c>
      <c r="AJ138" s="72">
        <f t="shared" si="50"/>
        <v>2</v>
      </c>
      <c r="AK138" s="72">
        <f t="shared" si="50"/>
        <v>2.5</v>
      </c>
      <c r="AL138" s="72">
        <f t="shared" si="50"/>
        <v>2.5</v>
      </c>
      <c r="AM138" s="72">
        <f t="shared" si="50"/>
        <v>0</v>
      </c>
      <c r="AN138" s="72">
        <f t="shared" si="50"/>
        <v>0</v>
      </c>
      <c r="AO138" s="72">
        <f t="shared" si="50"/>
        <v>0</v>
      </c>
      <c r="AP138" s="72">
        <f t="shared" si="50"/>
        <v>0</v>
      </c>
      <c r="AQ138" s="72">
        <f t="shared" si="50"/>
        <v>0</v>
      </c>
      <c r="AR138" s="72">
        <f t="shared" si="50"/>
        <v>0</v>
      </c>
      <c r="AS138" s="72">
        <f t="shared" si="50"/>
        <v>0</v>
      </c>
      <c r="AT138" s="72">
        <f t="shared" si="50"/>
        <v>0</v>
      </c>
      <c r="AU138" s="72">
        <f t="shared" si="50"/>
        <v>0</v>
      </c>
      <c r="AV138" s="72">
        <f t="shared" si="50"/>
        <v>0</v>
      </c>
      <c r="AW138" s="16">
        <f aca="true" t="shared" si="51" ref="AW138:BE138">AW140+AW142</f>
        <v>0</v>
      </c>
      <c r="AX138" s="16">
        <f t="shared" si="51"/>
        <v>0</v>
      </c>
      <c r="AY138" s="16">
        <f t="shared" si="51"/>
        <v>0</v>
      </c>
      <c r="AZ138" s="16">
        <f t="shared" si="51"/>
        <v>0</v>
      </c>
      <c r="BA138" s="16">
        <f t="shared" si="51"/>
        <v>0</v>
      </c>
      <c r="BB138" s="16">
        <f t="shared" si="51"/>
        <v>0</v>
      </c>
      <c r="BC138" s="16">
        <f t="shared" si="51"/>
        <v>0</v>
      </c>
      <c r="BD138" s="16">
        <f t="shared" si="51"/>
        <v>0</v>
      </c>
      <c r="BE138" s="16">
        <f t="shared" si="51"/>
        <v>0</v>
      </c>
      <c r="BF138" s="16">
        <f t="shared" si="49"/>
        <v>68</v>
      </c>
    </row>
    <row r="139" spans="1:58" ht="9.75" customHeight="1">
      <c r="A139" s="786"/>
      <c r="B139" s="761" t="s">
        <v>170</v>
      </c>
      <c r="C139" s="757" t="s">
        <v>25</v>
      </c>
      <c r="D139" s="60" t="s">
        <v>116</v>
      </c>
      <c r="E139" s="91">
        <v>2</v>
      </c>
      <c r="F139" s="91">
        <v>2</v>
      </c>
      <c r="G139" s="91">
        <v>2</v>
      </c>
      <c r="H139" s="91">
        <v>2</v>
      </c>
      <c r="I139" s="91">
        <v>2</v>
      </c>
      <c r="J139" s="91">
        <v>2</v>
      </c>
      <c r="K139" s="91">
        <v>2</v>
      </c>
      <c r="L139" s="91">
        <v>2</v>
      </c>
      <c r="M139" s="91">
        <v>2</v>
      </c>
      <c r="N139" s="91">
        <v>2</v>
      </c>
      <c r="O139" s="91">
        <v>2</v>
      </c>
      <c r="P139" s="91">
        <v>2</v>
      </c>
      <c r="Q139" s="91">
        <v>2</v>
      </c>
      <c r="R139" s="91">
        <v>2</v>
      </c>
      <c r="S139" s="91">
        <v>2</v>
      </c>
      <c r="T139" s="91">
        <v>2</v>
      </c>
      <c r="U139" s="91"/>
      <c r="V139" s="91">
        <v>0</v>
      </c>
      <c r="W139" s="91">
        <v>0</v>
      </c>
      <c r="X139" s="91">
        <v>2</v>
      </c>
      <c r="Y139" s="91">
        <v>2</v>
      </c>
      <c r="Z139" s="91">
        <v>2</v>
      </c>
      <c r="AA139" s="91">
        <v>2</v>
      </c>
      <c r="AB139" s="91">
        <v>2</v>
      </c>
      <c r="AC139" s="91">
        <v>2</v>
      </c>
      <c r="AD139" s="91">
        <v>2</v>
      </c>
      <c r="AE139" s="91">
        <v>2</v>
      </c>
      <c r="AF139" s="91">
        <v>2</v>
      </c>
      <c r="AG139" s="91">
        <v>2</v>
      </c>
      <c r="AH139" s="91">
        <v>2</v>
      </c>
      <c r="AI139" s="91">
        <v>2</v>
      </c>
      <c r="AJ139" s="91">
        <v>2</v>
      </c>
      <c r="AK139" s="91">
        <v>2</v>
      </c>
      <c r="AL139" s="91">
        <v>2</v>
      </c>
      <c r="AM139" s="91"/>
      <c r="AN139" s="91"/>
      <c r="AO139" s="91"/>
      <c r="AP139" s="91"/>
      <c r="AQ139" s="91"/>
      <c r="AR139" s="91"/>
      <c r="AS139" s="91"/>
      <c r="AT139" s="90"/>
      <c r="AU139" s="91"/>
      <c r="AV139" s="91">
        <v>0</v>
      </c>
      <c r="AW139" s="66"/>
      <c r="AX139" s="66"/>
      <c r="AY139" s="66"/>
      <c r="AZ139" s="66"/>
      <c r="BA139" s="66"/>
      <c r="BB139" s="66"/>
      <c r="BC139" s="66"/>
      <c r="BD139" s="66"/>
      <c r="BE139" s="66"/>
      <c r="BF139" s="25">
        <f t="shared" si="49"/>
        <v>62</v>
      </c>
    </row>
    <row r="140" spans="1:58" ht="9.75" customHeight="1">
      <c r="A140" s="786"/>
      <c r="B140" s="762"/>
      <c r="C140" s="732"/>
      <c r="D140" s="60" t="s">
        <v>117</v>
      </c>
      <c r="E140" s="90">
        <v>0.5</v>
      </c>
      <c r="F140" s="90"/>
      <c r="G140" s="90"/>
      <c r="H140" s="90">
        <v>0.5</v>
      </c>
      <c r="I140" s="90"/>
      <c r="J140" s="90"/>
      <c r="K140" s="90">
        <v>0.5</v>
      </c>
      <c r="L140" s="90"/>
      <c r="M140" s="90"/>
      <c r="N140" s="90">
        <v>0.5</v>
      </c>
      <c r="O140" s="90"/>
      <c r="P140" s="90"/>
      <c r="Q140" s="90">
        <v>0.5</v>
      </c>
      <c r="R140" s="91"/>
      <c r="S140" s="90">
        <v>0.5</v>
      </c>
      <c r="T140" s="91"/>
      <c r="U140" s="91"/>
      <c r="V140" s="91">
        <v>0</v>
      </c>
      <c r="W140" s="91">
        <v>0</v>
      </c>
      <c r="X140" s="91"/>
      <c r="Y140" s="90">
        <v>0.5</v>
      </c>
      <c r="Z140" s="91"/>
      <c r="AA140" s="91"/>
      <c r="AB140" s="90">
        <v>0.5</v>
      </c>
      <c r="AC140" s="91"/>
      <c r="AD140" s="91"/>
      <c r="AE140" s="90">
        <v>0.5</v>
      </c>
      <c r="AF140" s="91"/>
      <c r="AG140" s="91"/>
      <c r="AH140" s="90">
        <v>0.5</v>
      </c>
      <c r="AI140" s="91"/>
      <c r="AJ140" s="91"/>
      <c r="AK140" s="90">
        <v>0.5</v>
      </c>
      <c r="AL140" s="90">
        <v>0.5</v>
      </c>
      <c r="AM140" s="91"/>
      <c r="AN140" s="91"/>
      <c r="AO140" s="91"/>
      <c r="AP140" s="91"/>
      <c r="AQ140" s="90"/>
      <c r="AR140" s="90"/>
      <c r="AS140" s="90"/>
      <c r="AT140" s="90"/>
      <c r="AU140" s="91"/>
      <c r="AV140" s="91">
        <v>0</v>
      </c>
      <c r="AW140" s="66"/>
      <c r="AX140" s="66"/>
      <c r="AY140" s="66"/>
      <c r="AZ140" s="66"/>
      <c r="BA140" s="66"/>
      <c r="BB140" s="66"/>
      <c r="BC140" s="66"/>
      <c r="BD140" s="66"/>
      <c r="BE140" s="66"/>
      <c r="BF140" s="25">
        <f t="shared" si="49"/>
        <v>6</v>
      </c>
    </row>
    <row r="141" spans="1:58" ht="9.75" customHeight="1">
      <c r="A141" s="786"/>
      <c r="B141" s="761" t="s">
        <v>349</v>
      </c>
      <c r="C141" s="757" t="s">
        <v>34</v>
      </c>
      <c r="D141" s="60" t="s">
        <v>116</v>
      </c>
      <c r="E141" s="90">
        <v>2</v>
      </c>
      <c r="F141" s="90">
        <v>2</v>
      </c>
      <c r="G141" s="90">
        <v>2</v>
      </c>
      <c r="H141" s="90">
        <v>2</v>
      </c>
      <c r="I141" s="90">
        <v>2</v>
      </c>
      <c r="J141" s="90">
        <v>2</v>
      </c>
      <c r="K141" s="90">
        <v>2</v>
      </c>
      <c r="L141" s="90">
        <v>2</v>
      </c>
      <c r="M141" s="90">
        <v>2</v>
      </c>
      <c r="N141" s="90">
        <v>2</v>
      </c>
      <c r="O141" s="90">
        <v>2</v>
      </c>
      <c r="P141" s="90">
        <v>2</v>
      </c>
      <c r="Q141" s="90">
        <v>2</v>
      </c>
      <c r="R141" s="90">
        <v>2</v>
      </c>
      <c r="S141" s="90">
        <v>2</v>
      </c>
      <c r="T141" s="90">
        <v>2</v>
      </c>
      <c r="U141" s="90"/>
      <c r="V141" s="91">
        <v>0</v>
      </c>
      <c r="W141" s="91">
        <v>0</v>
      </c>
      <c r="X141" s="91">
        <v>2</v>
      </c>
      <c r="Y141" s="91">
        <v>2</v>
      </c>
      <c r="Z141" s="91">
        <v>2</v>
      </c>
      <c r="AA141" s="91">
        <v>2</v>
      </c>
      <c r="AB141" s="91">
        <v>2</v>
      </c>
      <c r="AC141" s="91">
        <v>2</v>
      </c>
      <c r="AD141" s="91">
        <v>2</v>
      </c>
      <c r="AE141" s="91">
        <v>2</v>
      </c>
      <c r="AF141" s="91">
        <v>2</v>
      </c>
      <c r="AG141" s="91">
        <v>2</v>
      </c>
      <c r="AH141" s="91">
        <v>2</v>
      </c>
      <c r="AI141" s="91">
        <v>2</v>
      </c>
      <c r="AJ141" s="91">
        <v>2</v>
      </c>
      <c r="AK141" s="91">
        <v>2</v>
      </c>
      <c r="AL141" s="91">
        <v>2</v>
      </c>
      <c r="AM141" s="91"/>
      <c r="AN141" s="91"/>
      <c r="AO141" s="91"/>
      <c r="AP141" s="91"/>
      <c r="AQ141" s="91"/>
      <c r="AR141" s="91"/>
      <c r="AS141" s="91"/>
      <c r="AT141" s="91"/>
      <c r="AU141" s="91"/>
      <c r="AV141" s="91">
        <v>0</v>
      </c>
      <c r="AW141" s="66">
        <v>0</v>
      </c>
      <c r="AX141" s="66">
        <v>0</v>
      </c>
      <c r="AY141" s="66"/>
      <c r="AZ141" s="66"/>
      <c r="BA141" s="66"/>
      <c r="BB141" s="66"/>
      <c r="BC141" s="66"/>
      <c r="BD141" s="66"/>
      <c r="BE141" s="66"/>
      <c r="BF141" s="25">
        <f t="shared" si="49"/>
        <v>62</v>
      </c>
    </row>
    <row r="142" spans="1:58" ht="9.75" customHeight="1">
      <c r="A142" s="786"/>
      <c r="B142" s="762"/>
      <c r="C142" s="732"/>
      <c r="D142" s="60" t="s">
        <v>117</v>
      </c>
      <c r="E142" s="90">
        <v>2</v>
      </c>
      <c r="F142" s="90">
        <v>2</v>
      </c>
      <c r="G142" s="90">
        <v>2</v>
      </c>
      <c r="H142" s="90">
        <v>2</v>
      </c>
      <c r="I142" s="90">
        <v>2</v>
      </c>
      <c r="J142" s="90">
        <v>2</v>
      </c>
      <c r="K142" s="90">
        <v>2</v>
      </c>
      <c r="L142" s="90">
        <v>2</v>
      </c>
      <c r="M142" s="90">
        <v>2</v>
      </c>
      <c r="N142" s="90">
        <v>2</v>
      </c>
      <c r="O142" s="90">
        <v>2</v>
      </c>
      <c r="P142" s="90">
        <v>2</v>
      </c>
      <c r="Q142" s="90">
        <v>2</v>
      </c>
      <c r="R142" s="90">
        <v>2</v>
      </c>
      <c r="S142" s="90">
        <v>2</v>
      </c>
      <c r="T142" s="90">
        <v>2</v>
      </c>
      <c r="U142" s="91"/>
      <c r="V142" s="91">
        <v>0</v>
      </c>
      <c r="W142" s="91">
        <v>0</v>
      </c>
      <c r="X142" s="91">
        <v>2</v>
      </c>
      <c r="Y142" s="91">
        <v>2</v>
      </c>
      <c r="Z142" s="91">
        <v>2</v>
      </c>
      <c r="AA142" s="91">
        <v>2</v>
      </c>
      <c r="AB142" s="91">
        <v>2</v>
      </c>
      <c r="AC142" s="91">
        <v>2</v>
      </c>
      <c r="AD142" s="91">
        <v>2</v>
      </c>
      <c r="AE142" s="91">
        <v>2</v>
      </c>
      <c r="AF142" s="91">
        <v>2</v>
      </c>
      <c r="AG142" s="91">
        <v>2</v>
      </c>
      <c r="AH142" s="91">
        <v>2</v>
      </c>
      <c r="AI142" s="91">
        <v>2</v>
      </c>
      <c r="AJ142" s="91">
        <v>2</v>
      </c>
      <c r="AK142" s="91">
        <v>2</v>
      </c>
      <c r="AL142" s="91">
        <v>2</v>
      </c>
      <c r="AM142" s="91"/>
      <c r="AN142" s="91"/>
      <c r="AO142" s="90"/>
      <c r="AP142" s="90"/>
      <c r="AQ142" s="90"/>
      <c r="AR142" s="100"/>
      <c r="AS142" s="90"/>
      <c r="AT142" s="90"/>
      <c r="AU142" s="91"/>
      <c r="AV142" s="91">
        <v>0</v>
      </c>
      <c r="AW142" s="66">
        <v>0</v>
      </c>
      <c r="AX142" s="66">
        <v>0</v>
      </c>
      <c r="AY142" s="66"/>
      <c r="AZ142" s="66"/>
      <c r="BA142" s="66"/>
      <c r="BB142" s="66"/>
      <c r="BC142" s="66"/>
      <c r="BD142" s="66"/>
      <c r="BE142" s="66"/>
      <c r="BF142" s="25">
        <f t="shared" si="49"/>
        <v>62</v>
      </c>
    </row>
    <row r="143" spans="1:58" ht="18" customHeight="1">
      <c r="A143" s="786"/>
      <c r="B143" s="758" t="s">
        <v>172</v>
      </c>
      <c r="C143" s="759" t="s">
        <v>173</v>
      </c>
      <c r="D143" s="15" t="s">
        <v>116</v>
      </c>
      <c r="E143" s="16">
        <f>E145</f>
        <v>0</v>
      </c>
      <c r="F143" s="16">
        <f aca="true" t="shared" si="52" ref="F143:BE143">F145</f>
        <v>0</v>
      </c>
      <c r="G143" s="16">
        <f t="shared" si="52"/>
        <v>0</v>
      </c>
      <c r="H143" s="16">
        <f t="shared" si="52"/>
        <v>0</v>
      </c>
      <c r="I143" s="16">
        <f t="shared" si="52"/>
        <v>0</v>
      </c>
      <c r="J143" s="16">
        <f t="shared" si="52"/>
        <v>0</v>
      </c>
      <c r="K143" s="16">
        <f t="shared" si="52"/>
        <v>0</v>
      </c>
      <c r="L143" s="16">
        <f t="shared" si="52"/>
        <v>0</v>
      </c>
      <c r="M143" s="16">
        <f t="shared" si="52"/>
        <v>0</v>
      </c>
      <c r="N143" s="16">
        <f t="shared" si="52"/>
        <v>0</v>
      </c>
      <c r="O143" s="16">
        <f t="shared" si="52"/>
        <v>0</v>
      </c>
      <c r="P143" s="16">
        <f t="shared" si="52"/>
        <v>0</v>
      </c>
      <c r="Q143" s="16">
        <f t="shared" si="52"/>
        <v>0</v>
      </c>
      <c r="R143" s="16">
        <f t="shared" si="52"/>
        <v>0</v>
      </c>
      <c r="S143" s="16">
        <f t="shared" si="52"/>
        <v>0</v>
      </c>
      <c r="T143" s="16">
        <f t="shared" si="52"/>
        <v>0</v>
      </c>
      <c r="U143" s="16">
        <f t="shared" si="52"/>
        <v>0</v>
      </c>
      <c r="V143" s="16">
        <f t="shared" si="52"/>
        <v>0</v>
      </c>
      <c r="W143" s="16">
        <f t="shared" si="52"/>
        <v>0</v>
      </c>
      <c r="X143" s="16">
        <f t="shared" si="52"/>
        <v>3</v>
      </c>
      <c r="Y143" s="16">
        <f t="shared" si="52"/>
        <v>2</v>
      </c>
      <c r="Z143" s="16">
        <f t="shared" si="52"/>
        <v>3</v>
      </c>
      <c r="AA143" s="16">
        <f t="shared" si="52"/>
        <v>0</v>
      </c>
      <c r="AB143" s="16">
        <f t="shared" si="52"/>
        <v>3</v>
      </c>
      <c r="AC143" s="16">
        <f t="shared" si="52"/>
        <v>2</v>
      </c>
      <c r="AD143" s="16">
        <f t="shared" si="52"/>
        <v>3</v>
      </c>
      <c r="AE143" s="16">
        <f t="shared" si="52"/>
        <v>2</v>
      </c>
      <c r="AF143" s="16">
        <f t="shared" si="52"/>
        <v>0</v>
      </c>
      <c r="AG143" s="16">
        <f t="shared" si="52"/>
        <v>2</v>
      </c>
      <c r="AH143" s="16">
        <f t="shared" si="52"/>
        <v>3</v>
      </c>
      <c r="AI143" s="16">
        <f t="shared" si="52"/>
        <v>2</v>
      </c>
      <c r="AJ143" s="16">
        <f t="shared" si="52"/>
        <v>0</v>
      </c>
      <c r="AK143" s="16">
        <f t="shared" si="52"/>
        <v>2</v>
      </c>
      <c r="AL143" s="16">
        <f t="shared" si="52"/>
        <v>3</v>
      </c>
      <c r="AM143" s="16">
        <f t="shared" si="52"/>
        <v>2</v>
      </c>
      <c r="AN143" s="16">
        <f t="shared" si="52"/>
        <v>3</v>
      </c>
      <c r="AO143" s="16">
        <f t="shared" si="52"/>
        <v>0</v>
      </c>
      <c r="AP143" s="16">
        <f t="shared" si="52"/>
        <v>2</v>
      </c>
      <c r="AQ143" s="16">
        <f t="shared" si="52"/>
        <v>3</v>
      </c>
      <c r="AR143" s="16">
        <f t="shared" si="52"/>
        <v>2</v>
      </c>
      <c r="AS143" s="16">
        <f t="shared" si="52"/>
        <v>2</v>
      </c>
      <c r="AT143" s="16">
        <f t="shared" si="52"/>
        <v>0</v>
      </c>
      <c r="AU143" s="16">
        <f t="shared" si="52"/>
        <v>0</v>
      </c>
      <c r="AV143" s="16">
        <f t="shared" si="52"/>
        <v>0</v>
      </c>
      <c r="AW143" s="16">
        <f t="shared" si="52"/>
        <v>0</v>
      </c>
      <c r="AX143" s="16">
        <f t="shared" si="52"/>
        <v>0</v>
      </c>
      <c r="AY143" s="16">
        <f t="shared" si="52"/>
        <v>0</v>
      </c>
      <c r="AZ143" s="16">
        <f t="shared" si="52"/>
        <v>0</v>
      </c>
      <c r="BA143" s="16">
        <f t="shared" si="52"/>
        <v>0</v>
      </c>
      <c r="BB143" s="16">
        <f t="shared" si="52"/>
        <v>0</v>
      </c>
      <c r="BC143" s="16">
        <f t="shared" si="52"/>
        <v>0</v>
      </c>
      <c r="BD143" s="16">
        <f t="shared" si="52"/>
        <v>0</v>
      </c>
      <c r="BE143" s="16">
        <f t="shared" si="52"/>
        <v>0</v>
      </c>
      <c r="BF143" s="16">
        <f t="shared" si="49"/>
        <v>44</v>
      </c>
    </row>
    <row r="144" spans="1:58" ht="20.25" customHeight="1">
      <c r="A144" s="786"/>
      <c r="B144" s="758"/>
      <c r="C144" s="760"/>
      <c r="D144" s="15" t="s">
        <v>117</v>
      </c>
      <c r="E144" s="16">
        <f>E146</f>
        <v>0</v>
      </c>
      <c r="F144" s="16">
        <f aca="true" t="shared" si="53" ref="F144:BE144">F146</f>
        <v>0</v>
      </c>
      <c r="G144" s="16">
        <f t="shared" si="53"/>
        <v>0</v>
      </c>
      <c r="H144" s="16">
        <f t="shared" si="53"/>
        <v>0</v>
      </c>
      <c r="I144" s="16">
        <f t="shared" si="53"/>
        <v>0</v>
      </c>
      <c r="J144" s="16">
        <f t="shared" si="53"/>
        <v>0</v>
      </c>
      <c r="K144" s="16">
        <f t="shared" si="53"/>
        <v>0</v>
      </c>
      <c r="L144" s="16">
        <f t="shared" si="53"/>
        <v>0</v>
      </c>
      <c r="M144" s="16">
        <f t="shared" si="53"/>
        <v>0</v>
      </c>
      <c r="N144" s="16">
        <f t="shared" si="53"/>
        <v>0</v>
      </c>
      <c r="O144" s="16">
        <f t="shared" si="53"/>
        <v>0</v>
      </c>
      <c r="P144" s="16">
        <f t="shared" si="53"/>
        <v>0</v>
      </c>
      <c r="Q144" s="16">
        <f t="shared" si="53"/>
        <v>0</v>
      </c>
      <c r="R144" s="16">
        <f t="shared" si="53"/>
        <v>0</v>
      </c>
      <c r="S144" s="16">
        <f t="shared" si="53"/>
        <v>0</v>
      </c>
      <c r="T144" s="16">
        <f t="shared" si="53"/>
        <v>0</v>
      </c>
      <c r="U144" s="16">
        <f t="shared" si="53"/>
        <v>0</v>
      </c>
      <c r="V144" s="16">
        <f t="shared" si="53"/>
        <v>0</v>
      </c>
      <c r="W144" s="16">
        <f t="shared" si="53"/>
        <v>0</v>
      </c>
      <c r="X144" s="16">
        <f t="shared" si="53"/>
        <v>1.5</v>
      </c>
      <c r="Y144" s="16">
        <f t="shared" si="53"/>
        <v>1</v>
      </c>
      <c r="Z144" s="16">
        <f t="shared" si="53"/>
        <v>1.5</v>
      </c>
      <c r="AA144" s="16">
        <f t="shared" si="53"/>
        <v>0</v>
      </c>
      <c r="AB144" s="16">
        <f t="shared" si="53"/>
        <v>1.5</v>
      </c>
      <c r="AC144" s="16">
        <f t="shared" si="53"/>
        <v>1</v>
      </c>
      <c r="AD144" s="16">
        <f t="shared" si="53"/>
        <v>1.5</v>
      </c>
      <c r="AE144" s="16">
        <f t="shared" si="53"/>
        <v>1</v>
      </c>
      <c r="AF144" s="16">
        <f t="shared" si="53"/>
        <v>0</v>
      </c>
      <c r="AG144" s="16">
        <f t="shared" si="53"/>
        <v>1</v>
      </c>
      <c r="AH144" s="16">
        <f t="shared" si="53"/>
        <v>1</v>
      </c>
      <c r="AI144" s="16">
        <f t="shared" si="53"/>
        <v>1</v>
      </c>
      <c r="AJ144" s="16">
        <f t="shared" si="53"/>
        <v>0</v>
      </c>
      <c r="AK144" s="16">
        <f t="shared" si="53"/>
        <v>1</v>
      </c>
      <c r="AL144" s="16">
        <f t="shared" si="53"/>
        <v>1</v>
      </c>
      <c r="AM144" s="16">
        <f t="shared" si="53"/>
        <v>1</v>
      </c>
      <c r="AN144" s="16">
        <f t="shared" si="53"/>
        <v>1</v>
      </c>
      <c r="AO144" s="16">
        <f t="shared" si="53"/>
        <v>0</v>
      </c>
      <c r="AP144" s="16">
        <f t="shared" si="53"/>
        <v>1</v>
      </c>
      <c r="AQ144" s="16">
        <f t="shared" si="53"/>
        <v>1</v>
      </c>
      <c r="AR144" s="16">
        <f t="shared" si="53"/>
        <v>1</v>
      </c>
      <c r="AS144" s="16">
        <f t="shared" si="53"/>
        <v>1</v>
      </c>
      <c r="AT144" s="16">
        <f t="shared" si="53"/>
        <v>0</v>
      </c>
      <c r="AU144" s="16">
        <f t="shared" si="53"/>
        <v>0</v>
      </c>
      <c r="AV144" s="16">
        <f t="shared" si="53"/>
        <v>0</v>
      </c>
      <c r="AW144" s="16">
        <f t="shared" si="53"/>
        <v>0</v>
      </c>
      <c r="AX144" s="16">
        <f t="shared" si="53"/>
        <v>0</v>
      </c>
      <c r="AY144" s="16">
        <f t="shared" si="53"/>
        <v>0</v>
      </c>
      <c r="AZ144" s="16">
        <f t="shared" si="53"/>
        <v>0</v>
      </c>
      <c r="BA144" s="16">
        <f t="shared" si="53"/>
        <v>0</v>
      </c>
      <c r="BB144" s="16">
        <f t="shared" si="53"/>
        <v>0</v>
      </c>
      <c r="BC144" s="16">
        <f t="shared" si="53"/>
        <v>0</v>
      </c>
      <c r="BD144" s="16">
        <f t="shared" si="53"/>
        <v>0</v>
      </c>
      <c r="BE144" s="16">
        <f t="shared" si="53"/>
        <v>0</v>
      </c>
      <c r="BF144" s="16">
        <f t="shared" si="49"/>
        <v>20</v>
      </c>
    </row>
    <row r="145" spans="1:58" ht="9.75" customHeight="1">
      <c r="A145" s="786"/>
      <c r="B145" s="761" t="s">
        <v>175</v>
      </c>
      <c r="C145" s="763" t="s">
        <v>176</v>
      </c>
      <c r="D145" s="60" t="s">
        <v>116</v>
      </c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>
        <v>0</v>
      </c>
      <c r="W145" s="60">
        <v>0</v>
      </c>
      <c r="X145" s="60">
        <v>3</v>
      </c>
      <c r="Y145" s="60">
        <v>2</v>
      </c>
      <c r="Z145" s="60">
        <v>3</v>
      </c>
      <c r="AA145" s="60"/>
      <c r="AB145" s="60">
        <v>3</v>
      </c>
      <c r="AC145" s="60">
        <v>2</v>
      </c>
      <c r="AD145" s="60">
        <v>3</v>
      </c>
      <c r="AE145" s="60">
        <v>2</v>
      </c>
      <c r="AF145" s="60"/>
      <c r="AG145" s="60">
        <v>2</v>
      </c>
      <c r="AH145" s="60">
        <v>3</v>
      </c>
      <c r="AI145" s="60">
        <v>2</v>
      </c>
      <c r="AJ145" s="60"/>
      <c r="AK145" s="60">
        <v>2</v>
      </c>
      <c r="AL145" s="60">
        <v>3</v>
      </c>
      <c r="AM145" s="60">
        <v>2</v>
      </c>
      <c r="AN145" s="60">
        <v>3</v>
      </c>
      <c r="AO145" s="60"/>
      <c r="AP145" s="60">
        <v>2</v>
      </c>
      <c r="AQ145" s="60">
        <v>3</v>
      </c>
      <c r="AR145" s="60">
        <v>2</v>
      </c>
      <c r="AS145" s="60">
        <v>2</v>
      </c>
      <c r="AT145" s="18"/>
      <c r="AU145" s="60"/>
      <c r="AV145" s="60">
        <v>0</v>
      </c>
      <c r="AW145" s="60"/>
      <c r="AX145" s="60"/>
      <c r="AY145" s="60"/>
      <c r="AZ145" s="60"/>
      <c r="BA145" s="60"/>
      <c r="BB145" s="60"/>
      <c r="BC145" s="60"/>
      <c r="BD145" s="60"/>
      <c r="BE145" s="60"/>
      <c r="BF145" s="17">
        <f t="shared" si="49"/>
        <v>44</v>
      </c>
    </row>
    <row r="146" spans="1:58" ht="9.75" customHeight="1">
      <c r="A146" s="786"/>
      <c r="B146" s="762"/>
      <c r="C146" s="764"/>
      <c r="D146" s="60" t="s">
        <v>117</v>
      </c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60">
        <v>0</v>
      </c>
      <c r="W146" s="60">
        <v>0</v>
      </c>
      <c r="X146" s="59">
        <v>1.5</v>
      </c>
      <c r="Y146" s="59">
        <v>1</v>
      </c>
      <c r="Z146" s="59">
        <v>1.5</v>
      </c>
      <c r="AA146" s="59"/>
      <c r="AB146" s="59">
        <v>1.5</v>
      </c>
      <c r="AC146" s="59">
        <v>1</v>
      </c>
      <c r="AD146" s="59">
        <v>1.5</v>
      </c>
      <c r="AE146" s="59">
        <v>1</v>
      </c>
      <c r="AF146" s="59"/>
      <c r="AG146" s="59">
        <v>1</v>
      </c>
      <c r="AH146" s="59">
        <v>1</v>
      </c>
      <c r="AI146" s="59">
        <v>1</v>
      </c>
      <c r="AJ146" s="59"/>
      <c r="AK146" s="59">
        <v>1</v>
      </c>
      <c r="AL146" s="59">
        <v>1</v>
      </c>
      <c r="AM146" s="59">
        <v>1</v>
      </c>
      <c r="AN146" s="59">
        <v>1</v>
      </c>
      <c r="AO146" s="59"/>
      <c r="AP146" s="59">
        <v>1</v>
      </c>
      <c r="AQ146" s="59">
        <v>1</v>
      </c>
      <c r="AR146" s="59">
        <v>1</v>
      </c>
      <c r="AS146" s="59">
        <v>1</v>
      </c>
      <c r="AT146" s="18"/>
      <c r="AU146" s="60"/>
      <c r="AV146" s="60">
        <v>0</v>
      </c>
      <c r="AW146" s="60"/>
      <c r="AX146" s="60"/>
      <c r="AY146" s="60"/>
      <c r="AZ146" s="60"/>
      <c r="BA146" s="60"/>
      <c r="BB146" s="60"/>
      <c r="BC146" s="60"/>
      <c r="BD146" s="60"/>
      <c r="BE146" s="60"/>
      <c r="BF146" s="17">
        <f t="shared" si="49"/>
        <v>20</v>
      </c>
    </row>
    <row r="147" spans="1:58" ht="16.5">
      <c r="A147" s="786"/>
      <c r="B147" s="731" t="s">
        <v>40</v>
      </c>
      <c r="C147" s="759" t="s">
        <v>121</v>
      </c>
      <c r="D147" s="19" t="s">
        <v>116</v>
      </c>
      <c r="E147" s="92">
        <f aca="true" t="shared" si="54" ref="E147:AJ147">E149+E157</f>
        <v>38</v>
      </c>
      <c r="F147" s="92">
        <f t="shared" si="54"/>
        <v>35</v>
      </c>
      <c r="G147" s="92">
        <f t="shared" si="54"/>
        <v>36</v>
      </c>
      <c r="H147" s="92">
        <f t="shared" si="54"/>
        <v>38</v>
      </c>
      <c r="I147" s="92">
        <f t="shared" si="54"/>
        <v>38</v>
      </c>
      <c r="J147" s="92">
        <f t="shared" si="54"/>
        <v>35</v>
      </c>
      <c r="K147" s="92">
        <f t="shared" si="54"/>
        <v>38</v>
      </c>
      <c r="L147" s="92">
        <f t="shared" si="54"/>
        <v>35</v>
      </c>
      <c r="M147" s="92">
        <f t="shared" si="54"/>
        <v>38</v>
      </c>
      <c r="N147" s="92">
        <f t="shared" si="54"/>
        <v>36</v>
      </c>
      <c r="O147" s="92">
        <f t="shared" si="54"/>
        <v>37</v>
      </c>
      <c r="P147" s="92">
        <f t="shared" si="54"/>
        <v>36</v>
      </c>
      <c r="Q147" s="92">
        <f t="shared" si="54"/>
        <v>38</v>
      </c>
      <c r="R147" s="92">
        <f t="shared" si="54"/>
        <v>37</v>
      </c>
      <c r="S147" s="92">
        <f t="shared" si="54"/>
        <v>38</v>
      </c>
      <c r="T147" s="92">
        <f t="shared" si="54"/>
        <v>38</v>
      </c>
      <c r="U147" s="92">
        <f t="shared" si="54"/>
        <v>32</v>
      </c>
      <c r="V147" s="92">
        <f t="shared" si="54"/>
        <v>0</v>
      </c>
      <c r="W147" s="92">
        <f t="shared" si="54"/>
        <v>0</v>
      </c>
      <c r="X147" s="92">
        <f t="shared" si="54"/>
        <v>51</v>
      </c>
      <c r="Y147" s="92">
        <f t="shared" si="54"/>
        <v>51</v>
      </c>
      <c r="Z147" s="92">
        <f t="shared" si="54"/>
        <v>54</v>
      </c>
      <c r="AA147" s="92">
        <f t="shared" si="54"/>
        <v>49</v>
      </c>
      <c r="AB147" s="92">
        <f t="shared" si="54"/>
        <v>35</v>
      </c>
      <c r="AC147" s="92">
        <f t="shared" si="54"/>
        <v>37</v>
      </c>
      <c r="AD147" s="92">
        <f t="shared" si="54"/>
        <v>35</v>
      </c>
      <c r="AE147" s="92">
        <f t="shared" si="54"/>
        <v>36</v>
      </c>
      <c r="AF147" s="92">
        <f t="shared" si="54"/>
        <v>34</v>
      </c>
      <c r="AG147" s="92">
        <f t="shared" si="54"/>
        <v>36</v>
      </c>
      <c r="AH147" s="92">
        <f t="shared" si="54"/>
        <v>71</v>
      </c>
      <c r="AI147" s="92">
        <f t="shared" si="54"/>
        <v>71</v>
      </c>
      <c r="AJ147" s="92">
        <f t="shared" si="54"/>
        <v>69</v>
      </c>
      <c r="AK147" s="92">
        <f aca="true" t="shared" si="55" ref="AK147:BE147">AK149+AK157</f>
        <v>71</v>
      </c>
      <c r="AL147" s="92">
        <f t="shared" si="55"/>
        <v>35</v>
      </c>
      <c r="AM147" s="92">
        <f t="shared" si="55"/>
        <v>13</v>
      </c>
      <c r="AN147" s="92">
        <f t="shared" si="55"/>
        <v>38</v>
      </c>
      <c r="AO147" s="92">
        <f t="shared" si="55"/>
        <v>36</v>
      </c>
      <c r="AP147" s="92">
        <f t="shared" si="55"/>
        <v>38</v>
      </c>
      <c r="AQ147" s="92">
        <f t="shared" si="55"/>
        <v>38</v>
      </c>
      <c r="AR147" s="92">
        <f t="shared" si="55"/>
        <v>0</v>
      </c>
      <c r="AS147" s="92">
        <f t="shared" si="55"/>
        <v>0</v>
      </c>
      <c r="AT147" s="92">
        <f t="shared" si="55"/>
        <v>0</v>
      </c>
      <c r="AU147" s="92">
        <f t="shared" si="55"/>
        <v>0</v>
      </c>
      <c r="AV147" s="92">
        <f t="shared" si="55"/>
        <v>0</v>
      </c>
      <c r="AW147" s="92">
        <f t="shared" si="55"/>
        <v>0</v>
      </c>
      <c r="AX147" s="92">
        <f t="shared" si="55"/>
        <v>0</v>
      </c>
      <c r="AY147" s="92">
        <f t="shared" si="55"/>
        <v>0</v>
      </c>
      <c r="AZ147" s="92">
        <f t="shared" si="55"/>
        <v>0</v>
      </c>
      <c r="BA147" s="92">
        <f t="shared" si="55"/>
        <v>0</v>
      </c>
      <c r="BB147" s="92">
        <f t="shared" si="55"/>
        <v>0</v>
      </c>
      <c r="BC147" s="92">
        <f t="shared" si="55"/>
        <v>0</v>
      </c>
      <c r="BD147" s="92">
        <f t="shared" si="55"/>
        <v>0</v>
      </c>
      <c r="BE147" s="92">
        <f t="shared" si="55"/>
        <v>0</v>
      </c>
      <c r="BF147" s="20">
        <f t="shared" si="49"/>
        <v>1521</v>
      </c>
    </row>
    <row r="148" spans="1:58" ht="9.75" customHeight="1">
      <c r="A148" s="786"/>
      <c r="B148" s="731"/>
      <c r="C148" s="719"/>
      <c r="D148" s="19" t="s">
        <v>117</v>
      </c>
      <c r="E148" s="92">
        <f aca="true" t="shared" si="56" ref="E148:AJ148">E150+E158</f>
        <v>19</v>
      </c>
      <c r="F148" s="92">
        <f t="shared" si="56"/>
        <v>18</v>
      </c>
      <c r="G148" s="92">
        <f t="shared" si="56"/>
        <v>18</v>
      </c>
      <c r="H148" s="92">
        <f t="shared" si="56"/>
        <v>18</v>
      </c>
      <c r="I148" s="92">
        <f t="shared" si="56"/>
        <v>19</v>
      </c>
      <c r="J148" s="92">
        <f t="shared" si="56"/>
        <v>17</v>
      </c>
      <c r="K148" s="92">
        <f t="shared" si="56"/>
        <v>19</v>
      </c>
      <c r="L148" s="92">
        <f t="shared" si="56"/>
        <v>18</v>
      </c>
      <c r="M148" s="92">
        <f t="shared" si="56"/>
        <v>18</v>
      </c>
      <c r="N148" s="92">
        <f t="shared" si="56"/>
        <v>18</v>
      </c>
      <c r="O148" s="92">
        <f t="shared" si="56"/>
        <v>19</v>
      </c>
      <c r="P148" s="92">
        <f t="shared" si="56"/>
        <v>17</v>
      </c>
      <c r="Q148" s="92">
        <f t="shared" si="56"/>
        <v>19</v>
      </c>
      <c r="R148" s="92">
        <f t="shared" si="56"/>
        <v>19</v>
      </c>
      <c r="S148" s="92">
        <f t="shared" si="56"/>
        <v>18</v>
      </c>
      <c r="T148" s="92">
        <f t="shared" si="56"/>
        <v>19</v>
      </c>
      <c r="U148" s="92">
        <f t="shared" si="56"/>
        <v>16</v>
      </c>
      <c r="V148" s="92">
        <f t="shared" si="56"/>
        <v>0</v>
      </c>
      <c r="W148" s="92">
        <f t="shared" si="56"/>
        <v>0</v>
      </c>
      <c r="X148" s="92">
        <f t="shared" si="56"/>
        <v>25.5</v>
      </c>
      <c r="Y148" s="92">
        <f t="shared" si="56"/>
        <v>26.5</v>
      </c>
      <c r="Z148" s="92">
        <f t="shared" si="56"/>
        <v>28.5</v>
      </c>
      <c r="AA148" s="92">
        <f t="shared" si="56"/>
        <v>25.5</v>
      </c>
      <c r="AB148" s="92">
        <f t="shared" si="56"/>
        <v>17.5</v>
      </c>
      <c r="AC148" s="92">
        <f t="shared" si="56"/>
        <v>18.5</v>
      </c>
      <c r="AD148" s="92">
        <f t="shared" si="56"/>
        <v>17.5</v>
      </c>
      <c r="AE148" s="92">
        <f t="shared" si="56"/>
        <v>17.5</v>
      </c>
      <c r="AF148" s="92">
        <f t="shared" si="56"/>
        <v>17.5</v>
      </c>
      <c r="AG148" s="92">
        <f t="shared" si="56"/>
        <v>17.5</v>
      </c>
      <c r="AH148" s="92">
        <f t="shared" si="56"/>
        <v>17.5</v>
      </c>
      <c r="AI148" s="92">
        <f t="shared" si="56"/>
        <v>17.5</v>
      </c>
      <c r="AJ148" s="92">
        <f t="shared" si="56"/>
        <v>16.5</v>
      </c>
      <c r="AK148" s="92">
        <f aca="true" t="shared" si="57" ref="AK148:BE148">AK150+AK158</f>
        <v>17.5</v>
      </c>
      <c r="AL148" s="92">
        <f t="shared" si="57"/>
        <v>17.5</v>
      </c>
      <c r="AM148" s="92">
        <f t="shared" si="57"/>
        <v>6.5</v>
      </c>
      <c r="AN148" s="92">
        <f t="shared" si="57"/>
        <v>1</v>
      </c>
      <c r="AO148" s="92">
        <f t="shared" si="57"/>
        <v>0</v>
      </c>
      <c r="AP148" s="92">
        <f t="shared" si="57"/>
        <v>1</v>
      </c>
      <c r="AQ148" s="92">
        <f t="shared" si="57"/>
        <v>1</v>
      </c>
      <c r="AR148" s="92">
        <f t="shared" si="57"/>
        <v>0</v>
      </c>
      <c r="AS148" s="92">
        <f t="shared" si="57"/>
        <v>0</v>
      </c>
      <c r="AT148" s="92">
        <f t="shared" si="57"/>
        <v>0</v>
      </c>
      <c r="AU148" s="92">
        <f t="shared" si="57"/>
        <v>0</v>
      </c>
      <c r="AV148" s="92">
        <f t="shared" si="57"/>
        <v>0</v>
      </c>
      <c r="AW148" s="92">
        <f t="shared" si="57"/>
        <v>0</v>
      </c>
      <c r="AX148" s="92">
        <f t="shared" si="57"/>
        <v>0</v>
      </c>
      <c r="AY148" s="92">
        <f t="shared" si="57"/>
        <v>0</v>
      </c>
      <c r="AZ148" s="92">
        <f t="shared" si="57"/>
        <v>0</v>
      </c>
      <c r="BA148" s="92">
        <f t="shared" si="57"/>
        <v>0</v>
      </c>
      <c r="BB148" s="92">
        <f t="shared" si="57"/>
        <v>0</v>
      </c>
      <c r="BC148" s="92">
        <f t="shared" si="57"/>
        <v>0</v>
      </c>
      <c r="BD148" s="92">
        <f t="shared" si="57"/>
        <v>0</v>
      </c>
      <c r="BE148" s="92">
        <f t="shared" si="57"/>
        <v>0</v>
      </c>
      <c r="BF148" s="20">
        <f t="shared" si="49"/>
        <v>617</v>
      </c>
    </row>
    <row r="149" spans="1:58" ht="16.5">
      <c r="A149" s="786"/>
      <c r="B149" s="731" t="s">
        <v>119</v>
      </c>
      <c r="C149" s="759" t="s">
        <v>120</v>
      </c>
      <c r="D149" s="19" t="s">
        <v>116</v>
      </c>
      <c r="E149" s="92">
        <f>E151+E153+E155</f>
        <v>2</v>
      </c>
      <c r="F149" s="92">
        <f aca="true" t="shared" si="58" ref="F149:BE149">F151+F153+F155</f>
        <v>2</v>
      </c>
      <c r="G149" s="92">
        <f t="shared" si="58"/>
        <v>2</v>
      </c>
      <c r="H149" s="92">
        <f t="shared" si="58"/>
        <v>2</v>
      </c>
      <c r="I149" s="92">
        <f t="shared" si="58"/>
        <v>2</v>
      </c>
      <c r="J149" s="92">
        <f t="shared" si="58"/>
        <v>2</v>
      </c>
      <c r="K149" s="92">
        <f t="shared" si="58"/>
        <v>2</v>
      </c>
      <c r="L149" s="92">
        <f t="shared" si="58"/>
        <v>2</v>
      </c>
      <c r="M149" s="92">
        <f t="shared" si="58"/>
        <v>2</v>
      </c>
      <c r="N149" s="92">
        <f t="shared" si="58"/>
        <v>2</v>
      </c>
      <c r="O149" s="92">
        <f t="shared" si="58"/>
        <v>2</v>
      </c>
      <c r="P149" s="92">
        <f t="shared" si="58"/>
        <v>2</v>
      </c>
      <c r="Q149" s="92">
        <f t="shared" si="58"/>
        <v>2</v>
      </c>
      <c r="R149" s="92">
        <f t="shared" si="58"/>
        <v>2</v>
      </c>
      <c r="S149" s="92">
        <f t="shared" si="58"/>
        <v>2</v>
      </c>
      <c r="T149" s="92">
        <f t="shared" si="58"/>
        <v>2</v>
      </c>
      <c r="U149" s="92">
        <f t="shared" si="58"/>
        <v>0</v>
      </c>
      <c r="V149" s="92">
        <f t="shared" si="58"/>
        <v>0</v>
      </c>
      <c r="W149" s="92">
        <f t="shared" si="58"/>
        <v>0</v>
      </c>
      <c r="X149" s="92">
        <f t="shared" si="58"/>
        <v>7</v>
      </c>
      <c r="Y149" s="92">
        <f t="shared" si="58"/>
        <v>7</v>
      </c>
      <c r="Z149" s="92">
        <f t="shared" si="58"/>
        <v>7</v>
      </c>
      <c r="AA149" s="92">
        <f t="shared" si="58"/>
        <v>5</v>
      </c>
      <c r="AB149" s="92">
        <f t="shared" si="58"/>
        <v>7</v>
      </c>
      <c r="AC149" s="92">
        <f t="shared" si="58"/>
        <v>7</v>
      </c>
      <c r="AD149" s="92">
        <f t="shared" si="58"/>
        <v>7</v>
      </c>
      <c r="AE149" s="92">
        <f t="shared" si="58"/>
        <v>7</v>
      </c>
      <c r="AF149" s="92">
        <f t="shared" si="58"/>
        <v>5</v>
      </c>
      <c r="AG149" s="92">
        <f t="shared" si="58"/>
        <v>7</v>
      </c>
      <c r="AH149" s="92">
        <f t="shared" si="58"/>
        <v>7</v>
      </c>
      <c r="AI149" s="92">
        <f t="shared" si="58"/>
        <v>7</v>
      </c>
      <c r="AJ149" s="92">
        <f t="shared" si="58"/>
        <v>5</v>
      </c>
      <c r="AK149" s="92">
        <f t="shared" si="58"/>
        <v>7</v>
      </c>
      <c r="AL149" s="92">
        <f t="shared" si="58"/>
        <v>7</v>
      </c>
      <c r="AM149" s="92">
        <f t="shared" si="58"/>
        <v>7</v>
      </c>
      <c r="AN149" s="92">
        <f t="shared" si="58"/>
        <v>2</v>
      </c>
      <c r="AO149" s="92">
        <f t="shared" si="58"/>
        <v>0</v>
      </c>
      <c r="AP149" s="92">
        <f t="shared" si="58"/>
        <v>2</v>
      </c>
      <c r="AQ149" s="92">
        <f t="shared" si="58"/>
        <v>2</v>
      </c>
      <c r="AR149" s="92">
        <f t="shared" si="58"/>
        <v>0</v>
      </c>
      <c r="AS149" s="92">
        <f t="shared" si="58"/>
        <v>0</v>
      </c>
      <c r="AT149" s="92">
        <f t="shared" si="58"/>
        <v>0</v>
      </c>
      <c r="AU149" s="92">
        <f t="shared" si="58"/>
        <v>0</v>
      </c>
      <c r="AV149" s="92">
        <f t="shared" si="58"/>
        <v>0</v>
      </c>
      <c r="AW149" s="92">
        <f t="shared" si="58"/>
        <v>0</v>
      </c>
      <c r="AX149" s="92">
        <f t="shared" si="58"/>
        <v>0</v>
      </c>
      <c r="AY149" s="92">
        <f t="shared" si="58"/>
        <v>0</v>
      </c>
      <c r="AZ149" s="92">
        <f t="shared" si="58"/>
        <v>0</v>
      </c>
      <c r="BA149" s="92">
        <f t="shared" si="58"/>
        <v>0</v>
      </c>
      <c r="BB149" s="92">
        <f t="shared" si="58"/>
        <v>0</v>
      </c>
      <c r="BC149" s="92">
        <f t="shared" si="58"/>
        <v>0</v>
      </c>
      <c r="BD149" s="92">
        <f t="shared" si="58"/>
        <v>0</v>
      </c>
      <c r="BE149" s="92">
        <f t="shared" si="58"/>
        <v>0</v>
      </c>
      <c r="BF149" s="20">
        <f t="shared" si="49"/>
        <v>144</v>
      </c>
    </row>
    <row r="150" spans="1:58" ht="9.75" customHeight="1">
      <c r="A150" s="786"/>
      <c r="B150" s="731"/>
      <c r="C150" s="719"/>
      <c r="D150" s="19" t="s">
        <v>117</v>
      </c>
      <c r="E150" s="92">
        <f>E152+E154+E156</f>
        <v>1</v>
      </c>
      <c r="F150" s="92">
        <f aca="true" t="shared" si="59" ref="F150:BE150">F152+F154+F156</f>
        <v>1</v>
      </c>
      <c r="G150" s="92">
        <f t="shared" si="59"/>
        <v>1</v>
      </c>
      <c r="H150" s="92">
        <f t="shared" si="59"/>
        <v>1</v>
      </c>
      <c r="I150" s="92">
        <f t="shared" si="59"/>
        <v>1</v>
      </c>
      <c r="J150" s="92">
        <f t="shared" si="59"/>
        <v>1</v>
      </c>
      <c r="K150" s="92">
        <f t="shared" si="59"/>
        <v>1</v>
      </c>
      <c r="L150" s="92">
        <f t="shared" si="59"/>
        <v>1</v>
      </c>
      <c r="M150" s="92">
        <f t="shared" si="59"/>
        <v>1</v>
      </c>
      <c r="N150" s="92">
        <f t="shared" si="59"/>
        <v>1</v>
      </c>
      <c r="O150" s="92">
        <f t="shared" si="59"/>
        <v>1</v>
      </c>
      <c r="P150" s="92">
        <f t="shared" si="59"/>
        <v>1</v>
      </c>
      <c r="Q150" s="92">
        <f t="shared" si="59"/>
        <v>1</v>
      </c>
      <c r="R150" s="92">
        <f t="shared" si="59"/>
        <v>1</v>
      </c>
      <c r="S150" s="92">
        <f t="shared" si="59"/>
        <v>1</v>
      </c>
      <c r="T150" s="92">
        <f t="shared" si="59"/>
        <v>1</v>
      </c>
      <c r="U150" s="92">
        <f t="shared" si="59"/>
        <v>0</v>
      </c>
      <c r="V150" s="92">
        <f t="shared" si="59"/>
        <v>0</v>
      </c>
      <c r="W150" s="92">
        <f t="shared" si="59"/>
        <v>0</v>
      </c>
      <c r="X150" s="92">
        <f t="shared" si="59"/>
        <v>3.5</v>
      </c>
      <c r="Y150" s="92">
        <f t="shared" si="59"/>
        <v>3.5</v>
      </c>
      <c r="Z150" s="92">
        <f t="shared" si="59"/>
        <v>3.5</v>
      </c>
      <c r="AA150" s="92">
        <f t="shared" si="59"/>
        <v>2.5</v>
      </c>
      <c r="AB150" s="92">
        <f t="shared" si="59"/>
        <v>3.5</v>
      </c>
      <c r="AC150" s="92">
        <f t="shared" si="59"/>
        <v>3.5</v>
      </c>
      <c r="AD150" s="92">
        <f t="shared" si="59"/>
        <v>3.5</v>
      </c>
      <c r="AE150" s="92">
        <f t="shared" si="59"/>
        <v>3.5</v>
      </c>
      <c r="AF150" s="92">
        <f t="shared" si="59"/>
        <v>2.5</v>
      </c>
      <c r="AG150" s="92">
        <f t="shared" si="59"/>
        <v>3.5</v>
      </c>
      <c r="AH150" s="92">
        <f t="shared" si="59"/>
        <v>3.5</v>
      </c>
      <c r="AI150" s="92">
        <f t="shared" si="59"/>
        <v>3.5</v>
      </c>
      <c r="AJ150" s="92">
        <f t="shared" si="59"/>
        <v>2.5</v>
      </c>
      <c r="AK150" s="92">
        <f t="shared" si="59"/>
        <v>3.5</v>
      </c>
      <c r="AL150" s="92">
        <f t="shared" si="59"/>
        <v>3.5</v>
      </c>
      <c r="AM150" s="92">
        <f t="shared" si="59"/>
        <v>3.5</v>
      </c>
      <c r="AN150" s="92">
        <f t="shared" si="59"/>
        <v>1</v>
      </c>
      <c r="AO150" s="92">
        <f t="shared" si="59"/>
        <v>0</v>
      </c>
      <c r="AP150" s="92">
        <f t="shared" si="59"/>
        <v>1</v>
      </c>
      <c r="AQ150" s="92">
        <f t="shared" si="59"/>
        <v>1</v>
      </c>
      <c r="AR150" s="92">
        <f t="shared" si="59"/>
        <v>0</v>
      </c>
      <c r="AS150" s="92">
        <f t="shared" si="59"/>
        <v>0</v>
      </c>
      <c r="AT150" s="92">
        <f t="shared" si="59"/>
        <v>0</v>
      </c>
      <c r="AU150" s="92">
        <f t="shared" si="59"/>
        <v>0</v>
      </c>
      <c r="AV150" s="92">
        <f t="shared" si="59"/>
        <v>0</v>
      </c>
      <c r="AW150" s="92">
        <f t="shared" si="59"/>
        <v>0</v>
      </c>
      <c r="AX150" s="92">
        <f t="shared" si="59"/>
        <v>0</v>
      </c>
      <c r="AY150" s="92">
        <f t="shared" si="59"/>
        <v>0</v>
      </c>
      <c r="AZ150" s="92">
        <f t="shared" si="59"/>
        <v>0</v>
      </c>
      <c r="BA150" s="92">
        <f t="shared" si="59"/>
        <v>0</v>
      </c>
      <c r="BB150" s="92">
        <f t="shared" si="59"/>
        <v>0</v>
      </c>
      <c r="BC150" s="92">
        <f t="shared" si="59"/>
        <v>0</v>
      </c>
      <c r="BD150" s="92">
        <f t="shared" si="59"/>
        <v>0</v>
      </c>
      <c r="BE150" s="92">
        <f t="shared" si="59"/>
        <v>0</v>
      </c>
      <c r="BF150" s="20">
        <f t="shared" si="49"/>
        <v>72</v>
      </c>
    </row>
    <row r="151" spans="1:59" s="12" customFormat="1" ht="16.5">
      <c r="A151" s="786"/>
      <c r="B151" s="756" t="s">
        <v>177</v>
      </c>
      <c r="C151" s="755" t="s">
        <v>178</v>
      </c>
      <c r="D151" s="66" t="s">
        <v>116</v>
      </c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1">
        <v>0</v>
      </c>
      <c r="W151" s="91">
        <v>0</v>
      </c>
      <c r="X151" s="90">
        <v>2</v>
      </c>
      <c r="Y151" s="90">
        <v>2</v>
      </c>
      <c r="Z151" s="90">
        <v>2</v>
      </c>
      <c r="AA151" s="90"/>
      <c r="AB151" s="90">
        <v>2</v>
      </c>
      <c r="AC151" s="90">
        <v>2</v>
      </c>
      <c r="AD151" s="90">
        <v>2</v>
      </c>
      <c r="AE151" s="90">
        <v>2</v>
      </c>
      <c r="AF151" s="90"/>
      <c r="AG151" s="90">
        <v>2</v>
      </c>
      <c r="AH151" s="90">
        <v>2</v>
      </c>
      <c r="AI151" s="90">
        <v>2</v>
      </c>
      <c r="AJ151" s="90"/>
      <c r="AK151" s="90">
        <v>2</v>
      </c>
      <c r="AL151" s="90">
        <v>2</v>
      </c>
      <c r="AM151" s="90">
        <v>2</v>
      </c>
      <c r="AN151" s="90">
        <v>2</v>
      </c>
      <c r="AO151" s="90"/>
      <c r="AP151" s="90">
        <v>2</v>
      </c>
      <c r="AQ151" s="90">
        <v>2</v>
      </c>
      <c r="AR151" s="90"/>
      <c r="AS151" s="90"/>
      <c r="AT151" s="90"/>
      <c r="AU151" s="91"/>
      <c r="AV151" s="98">
        <v>0</v>
      </c>
      <c r="AW151" s="98"/>
      <c r="AX151" s="98"/>
      <c r="AY151" s="98"/>
      <c r="AZ151" s="98"/>
      <c r="BA151" s="98"/>
      <c r="BB151" s="98"/>
      <c r="BC151" s="98"/>
      <c r="BD151" s="98"/>
      <c r="BE151" s="98"/>
      <c r="BF151" s="25">
        <f aca="true" t="shared" si="60" ref="BF151:BF156">SUM(E151:BE151)</f>
        <v>32</v>
      </c>
      <c r="BG151" s="1"/>
    </row>
    <row r="152" spans="1:59" s="12" customFormat="1" ht="16.5">
      <c r="A152" s="786"/>
      <c r="B152" s="756"/>
      <c r="C152" s="757"/>
      <c r="D152" s="66" t="s">
        <v>117</v>
      </c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1">
        <v>0</v>
      </c>
      <c r="W152" s="91">
        <v>0</v>
      </c>
      <c r="X152" s="91">
        <v>1</v>
      </c>
      <c r="Y152" s="91">
        <v>1</v>
      </c>
      <c r="Z152" s="91">
        <v>1</v>
      </c>
      <c r="AA152" s="91"/>
      <c r="AB152" s="91">
        <v>1</v>
      </c>
      <c r="AC152" s="91">
        <v>1</v>
      </c>
      <c r="AD152" s="91">
        <v>1</v>
      </c>
      <c r="AE152" s="91">
        <v>1</v>
      </c>
      <c r="AF152" s="91"/>
      <c r="AG152" s="91">
        <v>1</v>
      </c>
      <c r="AH152" s="91">
        <v>1</v>
      </c>
      <c r="AI152" s="91">
        <v>1</v>
      </c>
      <c r="AJ152" s="91"/>
      <c r="AK152" s="91">
        <v>1</v>
      </c>
      <c r="AL152" s="91">
        <v>1</v>
      </c>
      <c r="AM152" s="91">
        <v>1</v>
      </c>
      <c r="AN152" s="90">
        <v>1</v>
      </c>
      <c r="AO152" s="90"/>
      <c r="AP152" s="90">
        <v>1</v>
      </c>
      <c r="AQ152" s="90">
        <v>1</v>
      </c>
      <c r="AR152" s="90"/>
      <c r="AS152" s="90"/>
      <c r="AT152" s="90"/>
      <c r="AU152" s="91"/>
      <c r="AV152" s="98">
        <v>0</v>
      </c>
      <c r="AW152" s="98"/>
      <c r="AX152" s="98"/>
      <c r="AY152" s="98"/>
      <c r="AZ152" s="98"/>
      <c r="BA152" s="98"/>
      <c r="BB152" s="98"/>
      <c r="BC152" s="98"/>
      <c r="BD152" s="98"/>
      <c r="BE152" s="98"/>
      <c r="BF152" s="25">
        <f t="shared" si="60"/>
        <v>16</v>
      </c>
      <c r="BG152" s="1"/>
    </row>
    <row r="153" spans="1:59" s="12" customFormat="1" ht="9.75" customHeight="1">
      <c r="A153" s="786"/>
      <c r="B153" s="756" t="s">
        <v>180</v>
      </c>
      <c r="C153" s="755" t="s">
        <v>179</v>
      </c>
      <c r="D153" s="66" t="s">
        <v>116</v>
      </c>
      <c r="E153" s="90">
        <v>2</v>
      </c>
      <c r="F153" s="90">
        <v>2</v>
      </c>
      <c r="G153" s="90">
        <v>2</v>
      </c>
      <c r="H153" s="90">
        <v>2</v>
      </c>
      <c r="I153" s="90">
        <v>2</v>
      </c>
      <c r="J153" s="90">
        <v>2</v>
      </c>
      <c r="K153" s="90">
        <v>2</v>
      </c>
      <c r="L153" s="90">
        <v>2</v>
      </c>
      <c r="M153" s="90">
        <v>2</v>
      </c>
      <c r="N153" s="90">
        <v>2</v>
      </c>
      <c r="O153" s="90">
        <v>2</v>
      </c>
      <c r="P153" s="90">
        <v>2</v>
      </c>
      <c r="Q153" s="90">
        <v>2</v>
      </c>
      <c r="R153" s="90">
        <v>2</v>
      </c>
      <c r="S153" s="90">
        <v>2</v>
      </c>
      <c r="T153" s="90">
        <v>2</v>
      </c>
      <c r="U153" s="90"/>
      <c r="V153" s="91">
        <v>0</v>
      </c>
      <c r="W153" s="91">
        <v>0</v>
      </c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1"/>
      <c r="AV153" s="98">
        <v>0</v>
      </c>
      <c r="AW153" s="98"/>
      <c r="AX153" s="98"/>
      <c r="AY153" s="98"/>
      <c r="AZ153" s="98"/>
      <c r="BA153" s="98"/>
      <c r="BB153" s="98"/>
      <c r="BC153" s="98"/>
      <c r="BD153" s="98"/>
      <c r="BE153" s="98"/>
      <c r="BF153" s="25">
        <f t="shared" si="60"/>
        <v>32</v>
      </c>
      <c r="BG153" s="1"/>
    </row>
    <row r="154" spans="1:59" s="12" customFormat="1" ht="16.5">
      <c r="A154" s="786"/>
      <c r="B154" s="756"/>
      <c r="C154" s="757"/>
      <c r="D154" s="66" t="s">
        <v>117</v>
      </c>
      <c r="E154" s="90">
        <v>1</v>
      </c>
      <c r="F154" s="90">
        <v>1</v>
      </c>
      <c r="G154" s="90">
        <v>1</v>
      </c>
      <c r="H154" s="90">
        <v>1</v>
      </c>
      <c r="I154" s="90">
        <v>1</v>
      </c>
      <c r="J154" s="90">
        <v>1</v>
      </c>
      <c r="K154" s="90">
        <v>1</v>
      </c>
      <c r="L154" s="90">
        <v>1</v>
      </c>
      <c r="M154" s="90">
        <v>1</v>
      </c>
      <c r="N154" s="90">
        <v>1</v>
      </c>
      <c r="O154" s="90">
        <v>1</v>
      </c>
      <c r="P154" s="90">
        <v>1</v>
      </c>
      <c r="Q154" s="90">
        <v>1</v>
      </c>
      <c r="R154" s="90">
        <v>1</v>
      </c>
      <c r="S154" s="90">
        <v>1</v>
      </c>
      <c r="T154" s="90">
        <v>1</v>
      </c>
      <c r="U154" s="90"/>
      <c r="V154" s="91">
        <v>0</v>
      </c>
      <c r="W154" s="91">
        <v>0</v>
      </c>
      <c r="X154" s="91"/>
      <c r="Y154" s="91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1"/>
      <c r="AM154" s="90"/>
      <c r="AN154" s="90"/>
      <c r="AO154" s="90"/>
      <c r="AP154" s="90"/>
      <c r="AQ154" s="90"/>
      <c r="AR154" s="90"/>
      <c r="AS154" s="90"/>
      <c r="AT154" s="90"/>
      <c r="AU154" s="91"/>
      <c r="AV154" s="98">
        <v>0</v>
      </c>
      <c r="AW154" s="98"/>
      <c r="AX154" s="98"/>
      <c r="AY154" s="98"/>
      <c r="AZ154" s="98"/>
      <c r="BA154" s="98"/>
      <c r="BB154" s="98"/>
      <c r="BC154" s="98"/>
      <c r="BD154" s="98"/>
      <c r="BE154" s="98"/>
      <c r="BF154" s="25">
        <f t="shared" si="60"/>
        <v>16</v>
      </c>
      <c r="BG154" s="1"/>
    </row>
    <row r="155" spans="1:58" ht="16.5">
      <c r="A155" s="786"/>
      <c r="B155" s="717" t="s">
        <v>181</v>
      </c>
      <c r="C155" s="788" t="s">
        <v>55</v>
      </c>
      <c r="D155" s="66" t="s">
        <v>116</v>
      </c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55">
        <v>0</v>
      </c>
      <c r="W155" s="55">
        <v>0</v>
      </c>
      <c r="X155" s="91">
        <v>5</v>
      </c>
      <c r="Y155" s="91">
        <v>5</v>
      </c>
      <c r="Z155" s="91">
        <v>5</v>
      </c>
      <c r="AA155" s="91">
        <v>5</v>
      </c>
      <c r="AB155" s="91">
        <v>5</v>
      </c>
      <c r="AC155" s="91">
        <v>5</v>
      </c>
      <c r="AD155" s="91">
        <v>5</v>
      </c>
      <c r="AE155" s="91">
        <v>5</v>
      </c>
      <c r="AF155" s="91">
        <v>5</v>
      </c>
      <c r="AG155" s="91">
        <v>5</v>
      </c>
      <c r="AH155" s="91">
        <v>5</v>
      </c>
      <c r="AI155" s="91">
        <v>5</v>
      </c>
      <c r="AJ155" s="91">
        <v>5</v>
      </c>
      <c r="AK155" s="91">
        <v>5</v>
      </c>
      <c r="AL155" s="91">
        <v>5</v>
      </c>
      <c r="AM155" s="91">
        <v>5</v>
      </c>
      <c r="AN155" s="89"/>
      <c r="AO155" s="89"/>
      <c r="AP155" s="89"/>
      <c r="AQ155" s="89"/>
      <c r="AR155" s="99"/>
      <c r="AS155" s="89"/>
      <c r="AT155" s="90"/>
      <c r="AU155" s="55"/>
      <c r="AV155" s="55">
        <v>0</v>
      </c>
      <c r="AW155" s="60">
        <v>0</v>
      </c>
      <c r="AX155" s="60">
        <v>0</v>
      </c>
      <c r="AY155" s="60"/>
      <c r="AZ155" s="60"/>
      <c r="BA155" s="60"/>
      <c r="BB155" s="60"/>
      <c r="BC155" s="60"/>
      <c r="BD155" s="60"/>
      <c r="BE155" s="60"/>
      <c r="BF155" s="25">
        <f t="shared" si="60"/>
        <v>80</v>
      </c>
    </row>
    <row r="156" spans="1:58" ht="16.5">
      <c r="A156" s="786"/>
      <c r="B156" s="718"/>
      <c r="C156" s="789"/>
      <c r="D156" s="66" t="s">
        <v>117</v>
      </c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1">
        <v>0</v>
      </c>
      <c r="W156" s="91">
        <v>0</v>
      </c>
      <c r="X156" s="91">
        <v>2.5</v>
      </c>
      <c r="Y156" s="91">
        <v>2.5</v>
      </c>
      <c r="Z156" s="91">
        <v>2.5</v>
      </c>
      <c r="AA156" s="91">
        <v>2.5</v>
      </c>
      <c r="AB156" s="91">
        <v>2.5</v>
      </c>
      <c r="AC156" s="91">
        <v>2.5</v>
      </c>
      <c r="AD156" s="91">
        <v>2.5</v>
      </c>
      <c r="AE156" s="91">
        <v>2.5</v>
      </c>
      <c r="AF156" s="91">
        <v>2.5</v>
      </c>
      <c r="AG156" s="91">
        <v>2.5</v>
      </c>
      <c r="AH156" s="91">
        <v>2.5</v>
      </c>
      <c r="AI156" s="91">
        <v>2.5</v>
      </c>
      <c r="AJ156" s="91">
        <v>2.5</v>
      </c>
      <c r="AK156" s="91">
        <v>2.5</v>
      </c>
      <c r="AL156" s="91">
        <v>2.5</v>
      </c>
      <c r="AM156" s="91">
        <v>2.5</v>
      </c>
      <c r="AN156" s="90"/>
      <c r="AO156" s="90"/>
      <c r="AP156" s="90"/>
      <c r="AQ156" s="90"/>
      <c r="AR156" s="100"/>
      <c r="AS156" s="90"/>
      <c r="AT156" s="90"/>
      <c r="AU156" s="55"/>
      <c r="AV156" s="55">
        <v>0</v>
      </c>
      <c r="AW156" s="60">
        <v>0</v>
      </c>
      <c r="AX156" s="60">
        <v>0</v>
      </c>
      <c r="AY156" s="60"/>
      <c r="AZ156" s="60"/>
      <c r="BA156" s="60"/>
      <c r="BB156" s="60"/>
      <c r="BC156" s="60"/>
      <c r="BD156" s="60"/>
      <c r="BE156" s="60"/>
      <c r="BF156" s="25">
        <f t="shared" si="60"/>
        <v>40</v>
      </c>
    </row>
    <row r="157" spans="1:58" ht="9.75" customHeight="1">
      <c r="A157" s="786"/>
      <c r="B157" s="758" t="s">
        <v>122</v>
      </c>
      <c r="C157" s="759" t="s">
        <v>42</v>
      </c>
      <c r="D157" s="15" t="s">
        <v>116</v>
      </c>
      <c r="E157" s="72">
        <f aca="true" t="shared" si="61" ref="E157:AJ157">E159+E164+E168</f>
        <v>36</v>
      </c>
      <c r="F157" s="72">
        <f t="shared" si="61"/>
        <v>33</v>
      </c>
      <c r="G157" s="72">
        <f t="shared" si="61"/>
        <v>34</v>
      </c>
      <c r="H157" s="72">
        <f t="shared" si="61"/>
        <v>36</v>
      </c>
      <c r="I157" s="72">
        <f t="shared" si="61"/>
        <v>36</v>
      </c>
      <c r="J157" s="72">
        <f t="shared" si="61"/>
        <v>33</v>
      </c>
      <c r="K157" s="72">
        <f t="shared" si="61"/>
        <v>36</v>
      </c>
      <c r="L157" s="72">
        <f t="shared" si="61"/>
        <v>33</v>
      </c>
      <c r="M157" s="72">
        <f t="shared" si="61"/>
        <v>36</v>
      </c>
      <c r="N157" s="72">
        <f t="shared" si="61"/>
        <v>34</v>
      </c>
      <c r="O157" s="72">
        <f t="shared" si="61"/>
        <v>35</v>
      </c>
      <c r="P157" s="72">
        <f t="shared" si="61"/>
        <v>34</v>
      </c>
      <c r="Q157" s="72">
        <f t="shared" si="61"/>
        <v>36</v>
      </c>
      <c r="R157" s="72">
        <f t="shared" si="61"/>
        <v>35</v>
      </c>
      <c r="S157" s="72">
        <f t="shared" si="61"/>
        <v>36</v>
      </c>
      <c r="T157" s="72">
        <f t="shared" si="61"/>
        <v>36</v>
      </c>
      <c r="U157" s="72">
        <f t="shared" si="61"/>
        <v>32</v>
      </c>
      <c r="V157" s="72">
        <f t="shared" si="61"/>
        <v>0</v>
      </c>
      <c r="W157" s="72">
        <f t="shared" si="61"/>
        <v>0</v>
      </c>
      <c r="X157" s="72">
        <f t="shared" si="61"/>
        <v>44</v>
      </c>
      <c r="Y157" s="72">
        <f t="shared" si="61"/>
        <v>44</v>
      </c>
      <c r="Z157" s="72">
        <f t="shared" si="61"/>
        <v>47</v>
      </c>
      <c r="AA157" s="72">
        <f t="shared" si="61"/>
        <v>44</v>
      </c>
      <c r="AB157" s="72">
        <f t="shared" si="61"/>
        <v>28</v>
      </c>
      <c r="AC157" s="72">
        <f t="shared" si="61"/>
        <v>30</v>
      </c>
      <c r="AD157" s="72">
        <f t="shared" si="61"/>
        <v>28</v>
      </c>
      <c r="AE157" s="72">
        <f t="shared" si="61"/>
        <v>29</v>
      </c>
      <c r="AF157" s="72">
        <f t="shared" si="61"/>
        <v>29</v>
      </c>
      <c r="AG157" s="72">
        <f t="shared" si="61"/>
        <v>29</v>
      </c>
      <c r="AH157" s="72">
        <f t="shared" si="61"/>
        <v>64</v>
      </c>
      <c r="AI157" s="72">
        <f t="shared" si="61"/>
        <v>64</v>
      </c>
      <c r="AJ157" s="72">
        <f t="shared" si="61"/>
        <v>64</v>
      </c>
      <c r="AK157" s="72">
        <f aca="true" t="shared" si="62" ref="AK157:BE157">AK159+AK164+AK168</f>
        <v>64</v>
      </c>
      <c r="AL157" s="72">
        <f t="shared" si="62"/>
        <v>28</v>
      </c>
      <c r="AM157" s="72">
        <f t="shared" si="62"/>
        <v>6</v>
      </c>
      <c r="AN157" s="72">
        <f t="shared" si="62"/>
        <v>36</v>
      </c>
      <c r="AO157" s="72">
        <f t="shared" si="62"/>
        <v>36</v>
      </c>
      <c r="AP157" s="72">
        <f t="shared" si="62"/>
        <v>36</v>
      </c>
      <c r="AQ157" s="72">
        <f t="shared" si="62"/>
        <v>36</v>
      </c>
      <c r="AR157" s="72">
        <f t="shared" si="62"/>
        <v>0</v>
      </c>
      <c r="AS157" s="72">
        <f t="shared" si="62"/>
        <v>0</v>
      </c>
      <c r="AT157" s="72">
        <f t="shared" si="62"/>
        <v>0</v>
      </c>
      <c r="AU157" s="72">
        <f t="shared" si="62"/>
        <v>0</v>
      </c>
      <c r="AV157" s="72">
        <f t="shared" si="62"/>
        <v>0</v>
      </c>
      <c r="AW157" s="72">
        <f t="shared" si="62"/>
        <v>0</v>
      </c>
      <c r="AX157" s="72">
        <f t="shared" si="62"/>
        <v>0</v>
      </c>
      <c r="AY157" s="72">
        <f t="shared" si="62"/>
        <v>0</v>
      </c>
      <c r="AZ157" s="72">
        <f t="shared" si="62"/>
        <v>0</v>
      </c>
      <c r="BA157" s="72">
        <f t="shared" si="62"/>
        <v>0</v>
      </c>
      <c r="BB157" s="72">
        <f t="shared" si="62"/>
        <v>0</v>
      </c>
      <c r="BC157" s="72">
        <f t="shared" si="62"/>
        <v>0</v>
      </c>
      <c r="BD157" s="72">
        <f t="shared" si="62"/>
        <v>0</v>
      </c>
      <c r="BE157" s="72">
        <f t="shared" si="62"/>
        <v>0</v>
      </c>
      <c r="BF157" s="20">
        <f t="shared" si="49"/>
        <v>1377</v>
      </c>
    </row>
    <row r="158" spans="1:58" ht="9.75" customHeight="1">
      <c r="A158" s="786"/>
      <c r="B158" s="758"/>
      <c r="C158" s="760"/>
      <c r="D158" s="15" t="s">
        <v>117</v>
      </c>
      <c r="E158" s="72">
        <f aca="true" t="shared" si="63" ref="E158:AJ158">E160+E165+E169</f>
        <v>18</v>
      </c>
      <c r="F158" s="72">
        <f t="shared" si="63"/>
        <v>17</v>
      </c>
      <c r="G158" s="72">
        <f t="shared" si="63"/>
        <v>17</v>
      </c>
      <c r="H158" s="72">
        <f t="shared" si="63"/>
        <v>17</v>
      </c>
      <c r="I158" s="72">
        <f t="shared" si="63"/>
        <v>18</v>
      </c>
      <c r="J158" s="72">
        <f t="shared" si="63"/>
        <v>16</v>
      </c>
      <c r="K158" s="72">
        <f t="shared" si="63"/>
        <v>18</v>
      </c>
      <c r="L158" s="72">
        <f t="shared" si="63"/>
        <v>17</v>
      </c>
      <c r="M158" s="72">
        <f t="shared" si="63"/>
        <v>17</v>
      </c>
      <c r="N158" s="72">
        <f t="shared" si="63"/>
        <v>17</v>
      </c>
      <c r="O158" s="72">
        <f t="shared" si="63"/>
        <v>18</v>
      </c>
      <c r="P158" s="72">
        <f t="shared" si="63"/>
        <v>16</v>
      </c>
      <c r="Q158" s="72">
        <f t="shared" si="63"/>
        <v>18</v>
      </c>
      <c r="R158" s="72">
        <f t="shared" si="63"/>
        <v>18</v>
      </c>
      <c r="S158" s="72">
        <f t="shared" si="63"/>
        <v>17</v>
      </c>
      <c r="T158" s="72">
        <f t="shared" si="63"/>
        <v>18</v>
      </c>
      <c r="U158" s="72">
        <f t="shared" si="63"/>
        <v>16</v>
      </c>
      <c r="V158" s="72">
        <f t="shared" si="63"/>
        <v>0</v>
      </c>
      <c r="W158" s="72">
        <f t="shared" si="63"/>
        <v>0</v>
      </c>
      <c r="X158" s="72">
        <f t="shared" si="63"/>
        <v>22</v>
      </c>
      <c r="Y158" s="72">
        <f t="shared" si="63"/>
        <v>23</v>
      </c>
      <c r="Z158" s="72">
        <f t="shared" si="63"/>
        <v>25</v>
      </c>
      <c r="AA158" s="72">
        <f t="shared" si="63"/>
        <v>23</v>
      </c>
      <c r="AB158" s="72">
        <f t="shared" si="63"/>
        <v>14</v>
      </c>
      <c r="AC158" s="72">
        <f t="shared" si="63"/>
        <v>15</v>
      </c>
      <c r="AD158" s="72">
        <f t="shared" si="63"/>
        <v>14</v>
      </c>
      <c r="AE158" s="72">
        <f t="shared" si="63"/>
        <v>14</v>
      </c>
      <c r="AF158" s="72">
        <f t="shared" si="63"/>
        <v>15</v>
      </c>
      <c r="AG158" s="72">
        <f t="shared" si="63"/>
        <v>14</v>
      </c>
      <c r="AH158" s="72">
        <f t="shared" si="63"/>
        <v>14</v>
      </c>
      <c r="AI158" s="72">
        <f t="shared" si="63"/>
        <v>14</v>
      </c>
      <c r="AJ158" s="72">
        <f t="shared" si="63"/>
        <v>14</v>
      </c>
      <c r="AK158" s="72">
        <f aca="true" t="shared" si="64" ref="AK158:BE158">AK160+AK165+AK169</f>
        <v>14</v>
      </c>
      <c r="AL158" s="72">
        <f t="shared" si="64"/>
        <v>14</v>
      </c>
      <c r="AM158" s="72">
        <f t="shared" si="64"/>
        <v>3</v>
      </c>
      <c r="AN158" s="72">
        <f t="shared" si="64"/>
        <v>0</v>
      </c>
      <c r="AO158" s="72">
        <f t="shared" si="64"/>
        <v>0</v>
      </c>
      <c r="AP158" s="72">
        <f t="shared" si="64"/>
        <v>0</v>
      </c>
      <c r="AQ158" s="72">
        <f t="shared" si="64"/>
        <v>0</v>
      </c>
      <c r="AR158" s="72">
        <f t="shared" si="64"/>
        <v>0</v>
      </c>
      <c r="AS158" s="72">
        <f t="shared" si="64"/>
        <v>0</v>
      </c>
      <c r="AT158" s="72">
        <f t="shared" si="64"/>
        <v>0</v>
      </c>
      <c r="AU158" s="72">
        <f t="shared" si="64"/>
        <v>0</v>
      </c>
      <c r="AV158" s="72">
        <f t="shared" si="64"/>
        <v>0</v>
      </c>
      <c r="AW158" s="72">
        <f t="shared" si="64"/>
        <v>0</v>
      </c>
      <c r="AX158" s="72">
        <f t="shared" si="64"/>
        <v>0</v>
      </c>
      <c r="AY158" s="72">
        <f t="shared" si="64"/>
        <v>0</v>
      </c>
      <c r="AZ158" s="72">
        <f t="shared" si="64"/>
        <v>0</v>
      </c>
      <c r="BA158" s="72">
        <f t="shared" si="64"/>
        <v>0</v>
      </c>
      <c r="BB158" s="72">
        <f t="shared" si="64"/>
        <v>0</v>
      </c>
      <c r="BC158" s="72">
        <f t="shared" si="64"/>
        <v>0</v>
      </c>
      <c r="BD158" s="72">
        <f t="shared" si="64"/>
        <v>0</v>
      </c>
      <c r="BE158" s="72">
        <f t="shared" si="64"/>
        <v>0</v>
      </c>
      <c r="BF158" s="20">
        <f t="shared" si="49"/>
        <v>545</v>
      </c>
    </row>
    <row r="159" spans="1:58" ht="34.5" customHeight="1">
      <c r="A159" s="786"/>
      <c r="B159" s="765" t="s">
        <v>43</v>
      </c>
      <c r="C159" s="767" t="s">
        <v>247</v>
      </c>
      <c r="D159" s="15" t="s">
        <v>116</v>
      </c>
      <c r="E159" s="72">
        <f>E161+E163</f>
        <v>4</v>
      </c>
      <c r="F159" s="72">
        <f aca="true" t="shared" si="65" ref="F159:BE159">F161+F163</f>
        <v>4</v>
      </c>
      <c r="G159" s="72">
        <f t="shared" si="65"/>
        <v>4</v>
      </c>
      <c r="H159" s="72">
        <f t="shared" si="65"/>
        <v>4</v>
      </c>
      <c r="I159" s="72">
        <f t="shared" si="65"/>
        <v>4</v>
      </c>
      <c r="J159" s="72">
        <f t="shared" si="65"/>
        <v>4</v>
      </c>
      <c r="K159" s="72">
        <f t="shared" si="65"/>
        <v>4</v>
      </c>
      <c r="L159" s="72">
        <f t="shared" si="65"/>
        <v>4</v>
      </c>
      <c r="M159" s="72">
        <f t="shared" si="65"/>
        <v>4</v>
      </c>
      <c r="N159" s="72">
        <f t="shared" si="65"/>
        <v>4</v>
      </c>
      <c r="O159" s="72">
        <f t="shared" si="65"/>
        <v>4</v>
      </c>
      <c r="P159" s="72">
        <f t="shared" si="65"/>
        <v>4</v>
      </c>
      <c r="Q159" s="72">
        <f t="shared" si="65"/>
        <v>4</v>
      </c>
      <c r="R159" s="72">
        <f t="shared" si="65"/>
        <v>4</v>
      </c>
      <c r="S159" s="72">
        <f t="shared" si="65"/>
        <v>4</v>
      </c>
      <c r="T159" s="72">
        <f t="shared" si="65"/>
        <v>4</v>
      </c>
      <c r="U159" s="72">
        <f t="shared" si="65"/>
        <v>0</v>
      </c>
      <c r="V159" s="72">
        <f t="shared" si="65"/>
        <v>0</v>
      </c>
      <c r="W159" s="72">
        <f t="shared" si="65"/>
        <v>0</v>
      </c>
      <c r="X159" s="72">
        <f t="shared" si="65"/>
        <v>22</v>
      </c>
      <c r="Y159" s="72">
        <f t="shared" si="65"/>
        <v>22</v>
      </c>
      <c r="Z159" s="72">
        <f t="shared" si="65"/>
        <v>23</v>
      </c>
      <c r="AA159" s="72">
        <f t="shared" si="65"/>
        <v>22</v>
      </c>
      <c r="AB159" s="72">
        <f t="shared" si="65"/>
        <v>22</v>
      </c>
      <c r="AC159" s="72">
        <f t="shared" si="65"/>
        <v>22</v>
      </c>
      <c r="AD159" s="72">
        <f t="shared" si="65"/>
        <v>22</v>
      </c>
      <c r="AE159" s="72">
        <f t="shared" si="65"/>
        <v>23</v>
      </c>
      <c r="AF159" s="72">
        <f t="shared" si="65"/>
        <v>23</v>
      </c>
      <c r="AG159" s="72">
        <f t="shared" si="65"/>
        <v>23</v>
      </c>
      <c r="AH159" s="72">
        <f t="shared" si="65"/>
        <v>22</v>
      </c>
      <c r="AI159" s="72">
        <f t="shared" si="65"/>
        <v>22</v>
      </c>
      <c r="AJ159" s="72">
        <f t="shared" si="65"/>
        <v>22</v>
      </c>
      <c r="AK159" s="72">
        <f t="shared" si="65"/>
        <v>22</v>
      </c>
      <c r="AL159" s="72">
        <f t="shared" si="65"/>
        <v>22</v>
      </c>
      <c r="AM159" s="72">
        <f t="shared" si="65"/>
        <v>0</v>
      </c>
      <c r="AN159" s="72">
        <f t="shared" si="65"/>
        <v>36</v>
      </c>
      <c r="AO159" s="72">
        <f t="shared" si="65"/>
        <v>36</v>
      </c>
      <c r="AP159" s="72">
        <f t="shared" si="65"/>
        <v>36</v>
      </c>
      <c r="AQ159" s="72">
        <f t="shared" si="65"/>
        <v>36</v>
      </c>
      <c r="AR159" s="72">
        <f t="shared" si="65"/>
        <v>0</v>
      </c>
      <c r="AS159" s="72">
        <f t="shared" si="65"/>
        <v>0</v>
      </c>
      <c r="AT159" s="72">
        <f t="shared" si="65"/>
        <v>0</v>
      </c>
      <c r="AU159" s="72">
        <f t="shared" si="65"/>
        <v>0</v>
      </c>
      <c r="AV159" s="72">
        <f t="shared" si="65"/>
        <v>0</v>
      </c>
      <c r="AW159" s="72">
        <f t="shared" si="65"/>
        <v>0</v>
      </c>
      <c r="AX159" s="72">
        <f t="shared" si="65"/>
        <v>0</v>
      </c>
      <c r="AY159" s="72">
        <f t="shared" si="65"/>
        <v>0</v>
      </c>
      <c r="AZ159" s="72">
        <f t="shared" si="65"/>
        <v>0</v>
      </c>
      <c r="BA159" s="72">
        <f t="shared" si="65"/>
        <v>0</v>
      </c>
      <c r="BB159" s="72">
        <f t="shared" si="65"/>
        <v>0</v>
      </c>
      <c r="BC159" s="72">
        <f t="shared" si="65"/>
        <v>0</v>
      </c>
      <c r="BD159" s="72">
        <f t="shared" si="65"/>
        <v>0</v>
      </c>
      <c r="BE159" s="72">
        <f t="shared" si="65"/>
        <v>0</v>
      </c>
      <c r="BF159" s="23">
        <f t="shared" si="49"/>
        <v>542</v>
      </c>
    </row>
    <row r="160" spans="1:58" ht="35.25" customHeight="1">
      <c r="A160" s="786"/>
      <c r="B160" s="766"/>
      <c r="C160" s="733"/>
      <c r="D160" s="15" t="s">
        <v>117</v>
      </c>
      <c r="E160" s="72">
        <f>E162</f>
        <v>2</v>
      </c>
      <c r="F160" s="72">
        <f aca="true" t="shared" si="66" ref="F160:BE160">F162</f>
        <v>2</v>
      </c>
      <c r="G160" s="72">
        <f t="shared" si="66"/>
        <v>2</v>
      </c>
      <c r="H160" s="72">
        <f t="shared" si="66"/>
        <v>2</v>
      </c>
      <c r="I160" s="72">
        <f t="shared" si="66"/>
        <v>2</v>
      </c>
      <c r="J160" s="72">
        <f t="shared" si="66"/>
        <v>2</v>
      </c>
      <c r="K160" s="72">
        <f t="shared" si="66"/>
        <v>2</v>
      </c>
      <c r="L160" s="72">
        <f t="shared" si="66"/>
        <v>2</v>
      </c>
      <c r="M160" s="72">
        <f t="shared" si="66"/>
        <v>2</v>
      </c>
      <c r="N160" s="72">
        <f t="shared" si="66"/>
        <v>2</v>
      </c>
      <c r="O160" s="72">
        <f t="shared" si="66"/>
        <v>2</v>
      </c>
      <c r="P160" s="72">
        <f t="shared" si="66"/>
        <v>2</v>
      </c>
      <c r="Q160" s="72">
        <f t="shared" si="66"/>
        <v>2</v>
      </c>
      <c r="R160" s="72">
        <f t="shared" si="66"/>
        <v>2</v>
      </c>
      <c r="S160" s="72">
        <f t="shared" si="66"/>
        <v>2</v>
      </c>
      <c r="T160" s="72">
        <f t="shared" si="66"/>
        <v>2</v>
      </c>
      <c r="U160" s="72">
        <f t="shared" si="66"/>
        <v>0</v>
      </c>
      <c r="V160" s="72">
        <f t="shared" si="66"/>
        <v>0</v>
      </c>
      <c r="W160" s="72">
        <f t="shared" si="66"/>
        <v>0</v>
      </c>
      <c r="X160" s="72">
        <f t="shared" si="66"/>
        <v>11</v>
      </c>
      <c r="Y160" s="72">
        <f t="shared" si="66"/>
        <v>11</v>
      </c>
      <c r="Z160" s="72">
        <f t="shared" si="66"/>
        <v>12</v>
      </c>
      <c r="AA160" s="72">
        <f t="shared" si="66"/>
        <v>11</v>
      </c>
      <c r="AB160" s="72">
        <f t="shared" si="66"/>
        <v>11</v>
      </c>
      <c r="AC160" s="72">
        <f t="shared" si="66"/>
        <v>11</v>
      </c>
      <c r="AD160" s="72">
        <f t="shared" si="66"/>
        <v>11</v>
      </c>
      <c r="AE160" s="72">
        <f t="shared" si="66"/>
        <v>11</v>
      </c>
      <c r="AF160" s="72">
        <f t="shared" si="66"/>
        <v>12</v>
      </c>
      <c r="AG160" s="72">
        <f t="shared" si="66"/>
        <v>11</v>
      </c>
      <c r="AH160" s="72">
        <f t="shared" si="66"/>
        <v>11</v>
      </c>
      <c r="AI160" s="72">
        <f t="shared" si="66"/>
        <v>11</v>
      </c>
      <c r="AJ160" s="72">
        <f t="shared" si="66"/>
        <v>11</v>
      </c>
      <c r="AK160" s="72">
        <f t="shared" si="66"/>
        <v>11</v>
      </c>
      <c r="AL160" s="72">
        <f t="shared" si="66"/>
        <v>11</v>
      </c>
      <c r="AM160" s="72">
        <f t="shared" si="66"/>
        <v>0</v>
      </c>
      <c r="AN160" s="72">
        <f t="shared" si="66"/>
        <v>0</v>
      </c>
      <c r="AO160" s="72">
        <f t="shared" si="66"/>
        <v>0</v>
      </c>
      <c r="AP160" s="72">
        <f t="shared" si="66"/>
        <v>0</v>
      </c>
      <c r="AQ160" s="72">
        <f t="shared" si="66"/>
        <v>0</v>
      </c>
      <c r="AR160" s="72">
        <f t="shared" si="66"/>
        <v>0</v>
      </c>
      <c r="AS160" s="72">
        <f t="shared" si="66"/>
        <v>0</v>
      </c>
      <c r="AT160" s="72">
        <f t="shared" si="66"/>
        <v>0</v>
      </c>
      <c r="AU160" s="72">
        <f t="shared" si="66"/>
        <v>0</v>
      </c>
      <c r="AV160" s="72">
        <f t="shared" si="66"/>
        <v>0</v>
      </c>
      <c r="AW160" s="72">
        <f t="shared" si="66"/>
        <v>0</v>
      </c>
      <c r="AX160" s="72">
        <f t="shared" si="66"/>
        <v>0</v>
      </c>
      <c r="AY160" s="72">
        <f t="shared" si="66"/>
        <v>0</v>
      </c>
      <c r="AZ160" s="72">
        <f t="shared" si="66"/>
        <v>0</v>
      </c>
      <c r="BA160" s="72">
        <f t="shared" si="66"/>
        <v>0</v>
      </c>
      <c r="BB160" s="72">
        <f t="shared" si="66"/>
        <v>0</v>
      </c>
      <c r="BC160" s="72">
        <f t="shared" si="66"/>
        <v>0</v>
      </c>
      <c r="BD160" s="72">
        <f t="shared" si="66"/>
        <v>0</v>
      </c>
      <c r="BE160" s="72">
        <f t="shared" si="66"/>
        <v>0</v>
      </c>
      <c r="BF160" s="23">
        <f t="shared" si="49"/>
        <v>199</v>
      </c>
    </row>
    <row r="161" spans="1:58" ht="18.75" customHeight="1">
      <c r="A161" s="786"/>
      <c r="B161" s="756" t="s">
        <v>250</v>
      </c>
      <c r="C161" s="711" t="s">
        <v>251</v>
      </c>
      <c r="D161" s="66" t="s">
        <v>116</v>
      </c>
      <c r="E161" s="101">
        <v>4</v>
      </c>
      <c r="F161" s="101">
        <v>4</v>
      </c>
      <c r="G161" s="101">
        <v>4</v>
      </c>
      <c r="H161" s="101">
        <v>4</v>
      </c>
      <c r="I161" s="101">
        <v>4</v>
      </c>
      <c r="J161" s="101">
        <v>4</v>
      </c>
      <c r="K161" s="101">
        <v>4</v>
      </c>
      <c r="L161" s="101">
        <v>4</v>
      </c>
      <c r="M161" s="101">
        <v>4</v>
      </c>
      <c r="N161" s="101">
        <v>4</v>
      </c>
      <c r="O161" s="101">
        <v>4</v>
      </c>
      <c r="P161" s="101">
        <v>4</v>
      </c>
      <c r="Q161" s="101">
        <v>4</v>
      </c>
      <c r="R161" s="101">
        <v>4</v>
      </c>
      <c r="S161" s="101">
        <v>4</v>
      </c>
      <c r="T161" s="101">
        <v>4</v>
      </c>
      <c r="U161" s="101"/>
      <c r="V161" s="55">
        <v>0</v>
      </c>
      <c r="W161" s="55">
        <v>0</v>
      </c>
      <c r="X161" s="91">
        <v>22</v>
      </c>
      <c r="Y161" s="91">
        <v>22</v>
      </c>
      <c r="Z161" s="91">
        <v>23</v>
      </c>
      <c r="AA161" s="91">
        <v>22</v>
      </c>
      <c r="AB161" s="91">
        <v>22</v>
      </c>
      <c r="AC161" s="91">
        <v>22</v>
      </c>
      <c r="AD161" s="91">
        <v>22</v>
      </c>
      <c r="AE161" s="91">
        <v>23</v>
      </c>
      <c r="AF161" s="91">
        <v>23</v>
      </c>
      <c r="AG161" s="91">
        <v>23</v>
      </c>
      <c r="AH161" s="91">
        <v>22</v>
      </c>
      <c r="AI161" s="91">
        <v>22</v>
      </c>
      <c r="AJ161" s="91">
        <v>22</v>
      </c>
      <c r="AK161" s="91">
        <v>22</v>
      </c>
      <c r="AL161" s="91">
        <v>22</v>
      </c>
      <c r="AM161" s="91"/>
      <c r="AN161" s="91"/>
      <c r="AO161" s="91"/>
      <c r="AP161" s="91"/>
      <c r="AQ161" s="91"/>
      <c r="AR161" s="91"/>
      <c r="AS161" s="91"/>
      <c r="AT161" s="90"/>
      <c r="AU161" s="55"/>
      <c r="AV161" s="55">
        <v>0</v>
      </c>
      <c r="AW161" s="60">
        <v>0</v>
      </c>
      <c r="AX161" s="60">
        <v>0</v>
      </c>
      <c r="AY161" s="60"/>
      <c r="AZ161" s="60"/>
      <c r="BA161" s="60"/>
      <c r="BB161" s="60"/>
      <c r="BC161" s="60"/>
      <c r="BD161" s="60"/>
      <c r="BE161" s="60"/>
      <c r="BF161" s="17">
        <f t="shared" si="49"/>
        <v>398</v>
      </c>
    </row>
    <row r="162" spans="1:58" ht="14.25" customHeight="1">
      <c r="A162" s="786"/>
      <c r="B162" s="756"/>
      <c r="C162" s="711"/>
      <c r="D162" s="66" t="s">
        <v>117</v>
      </c>
      <c r="E162" s="101">
        <v>2</v>
      </c>
      <c r="F162" s="101">
        <v>2</v>
      </c>
      <c r="G162" s="101">
        <v>2</v>
      </c>
      <c r="H162" s="101">
        <v>2</v>
      </c>
      <c r="I162" s="101">
        <v>2</v>
      </c>
      <c r="J162" s="101">
        <v>2</v>
      </c>
      <c r="K162" s="101">
        <v>2</v>
      </c>
      <c r="L162" s="101">
        <v>2</v>
      </c>
      <c r="M162" s="101">
        <v>2</v>
      </c>
      <c r="N162" s="101">
        <v>2</v>
      </c>
      <c r="O162" s="101">
        <v>2</v>
      </c>
      <c r="P162" s="101">
        <v>2</v>
      </c>
      <c r="Q162" s="101">
        <v>2</v>
      </c>
      <c r="R162" s="101">
        <v>2</v>
      </c>
      <c r="S162" s="101">
        <v>2</v>
      </c>
      <c r="T162" s="101">
        <v>2</v>
      </c>
      <c r="U162" s="101"/>
      <c r="V162" s="55">
        <v>0</v>
      </c>
      <c r="W162" s="55">
        <v>0</v>
      </c>
      <c r="X162" s="91">
        <v>11</v>
      </c>
      <c r="Y162" s="91">
        <v>11</v>
      </c>
      <c r="Z162" s="91">
        <v>12</v>
      </c>
      <c r="AA162" s="91">
        <v>11</v>
      </c>
      <c r="AB162" s="91">
        <v>11</v>
      </c>
      <c r="AC162" s="91">
        <v>11</v>
      </c>
      <c r="AD162" s="91">
        <v>11</v>
      </c>
      <c r="AE162" s="91">
        <v>11</v>
      </c>
      <c r="AF162" s="91">
        <v>12</v>
      </c>
      <c r="AG162" s="91">
        <v>11</v>
      </c>
      <c r="AH162" s="91">
        <v>11</v>
      </c>
      <c r="AI162" s="91">
        <v>11</v>
      </c>
      <c r="AJ162" s="91">
        <v>11</v>
      </c>
      <c r="AK162" s="91">
        <v>11</v>
      </c>
      <c r="AL162" s="91">
        <v>11</v>
      </c>
      <c r="AM162" s="91"/>
      <c r="AN162" s="90"/>
      <c r="AO162" s="90"/>
      <c r="AP162" s="90"/>
      <c r="AQ162" s="90"/>
      <c r="AR162" s="100"/>
      <c r="AS162" s="90"/>
      <c r="AT162" s="90"/>
      <c r="AU162" s="55"/>
      <c r="AV162" s="55">
        <v>0</v>
      </c>
      <c r="AW162" s="60">
        <v>0</v>
      </c>
      <c r="AX162" s="60">
        <v>0</v>
      </c>
      <c r="AY162" s="60"/>
      <c r="AZ162" s="60"/>
      <c r="BA162" s="60"/>
      <c r="BB162" s="60"/>
      <c r="BC162" s="60"/>
      <c r="BD162" s="60"/>
      <c r="BE162" s="60"/>
      <c r="BF162" s="17">
        <f t="shared" si="49"/>
        <v>199</v>
      </c>
    </row>
    <row r="163" spans="1:58" ht="66">
      <c r="A163" s="786"/>
      <c r="B163" s="66" t="s">
        <v>45</v>
      </c>
      <c r="C163" s="104" t="s">
        <v>260</v>
      </c>
      <c r="D163" s="66" t="s">
        <v>116</v>
      </c>
      <c r="E163" s="101"/>
      <c r="F163" s="101"/>
      <c r="G163" s="101"/>
      <c r="H163" s="101"/>
      <c r="I163" s="101"/>
      <c r="J163" s="101"/>
      <c r="K163" s="101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55">
        <v>0</v>
      </c>
      <c r="W163" s="55">
        <v>0</v>
      </c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0"/>
      <c r="AN163" s="90">
        <v>36</v>
      </c>
      <c r="AO163" s="90">
        <v>36</v>
      </c>
      <c r="AP163" s="90">
        <v>36</v>
      </c>
      <c r="AQ163" s="90">
        <v>36</v>
      </c>
      <c r="AR163" s="90"/>
      <c r="AS163" s="90"/>
      <c r="AT163" s="90"/>
      <c r="AU163" s="55"/>
      <c r="AV163" s="55">
        <v>0</v>
      </c>
      <c r="AW163" s="60">
        <v>0</v>
      </c>
      <c r="AX163" s="60">
        <v>0</v>
      </c>
      <c r="AY163" s="60"/>
      <c r="AZ163" s="60"/>
      <c r="BA163" s="60"/>
      <c r="BB163" s="60"/>
      <c r="BC163" s="60"/>
      <c r="BD163" s="60"/>
      <c r="BE163" s="60"/>
      <c r="BF163" s="17">
        <f t="shared" si="49"/>
        <v>144</v>
      </c>
    </row>
    <row r="164" spans="1:58" ht="16.5">
      <c r="A164" s="786"/>
      <c r="B164" s="765" t="s">
        <v>57</v>
      </c>
      <c r="C164" s="767" t="s">
        <v>252</v>
      </c>
      <c r="D164" s="15" t="s">
        <v>116</v>
      </c>
      <c r="E164" s="72">
        <f>E166</f>
        <v>14</v>
      </c>
      <c r="F164" s="72">
        <f aca="true" t="shared" si="67" ref="F164:BE164">F166</f>
        <v>12</v>
      </c>
      <c r="G164" s="72">
        <f t="shared" si="67"/>
        <v>12</v>
      </c>
      <c r="H164" s="72">
        <f t="shared" si="67"/>
        <v>14</v>
      </c>
      <c r="I164" s="72">
        <f t="shared" si="67"/>
        <v>14</v>
      </c>
      <c r="J164" s="72">
        <f t="shared" si="67"/>
        <v>12</v>
      </c>
      <c r="K164" s="72">
        <f t="shared" si="67"/>
        <v>14</v>
      </c>
      <c r="L164" s="72">
        <f t="shared" si="67"/>
        <v>12</v>
      </c>
      <c r="M164" s="72">
        <f t="shared" si="67"/>
        <v>14</v>
      </c>
      <c r="N164" s="72">
        <f t="shared" si="67"/>
        <v>12</v>
      </c>
      <c r="O164" s="72">
        <f t="shared" si="67"/>
        <v>14</v>
      </c>
      <c r="P164" s="72">
        <f t="shared" si="67"/>
        <v>12</v>
      </c>
      <c r="Q164" s="72">
        <f t="shared" si="67"/>
        <v>14</v>
      </c>
      <c r="R164" s="72">
        <f t="shared" si="67"/>
        <v>14</v>
      </c>
      <c r="S164" s="72">
        <f t="shared" si="67"/>
        <v>14</v>
      </c>
      <c r="T164" s="72">
        <f t="shared" si="67"/>
        <v>14</v>
      </c>
      <c r="U164" s="72">
        <f t="shared" si="67"/>
        <v>14</v>
      </c>
      <c r="V164" s="72">
        <f t="shared" si="67"/>
        <v>0</v>
      </c>
      <c r="W164" s="72">
        <f t="shared" si="67"/>
        <v>0</v>
      </c>
      <c r="X164" s="72">
        <f t="shared" si="67"/>
        <v>6</v>
      </c>
      <c r="Y164" s="72">
        <f t="shared" si="67"/>
        <v>6</v>
      </c>
      <c r="Z164" s="72">
        <f t="shared" si="67"/>
        <v>8</v>
      </c>
      <c r="AA164" s="72">
        <f t="shared" si="67"/>
        <v>6</v>
      </c>
      <c r="AB164" s="72">
        <f t="shared" si="67"/>
        <v>6</v>
      </c>
      <c r="AC164" s="72">
        <f t="shared" si="67"/>
        <v>8</v>
      </c>
      <c r="AD164" s="72">
        <f t="shared" si="67"/>
        <v>6</v>
      </c>
      <c r="AE164" s="72">
        <f t="shared" si="67"/>
        <v>6</v>
      </c>
      <c r="AF164" s="72">
        <f t="shared" si="67"/>
        <v>6</v>
      </c>
      <c r="AG164" s="72">
        <f t="shared" si="67"/>
        <v>6</v>
      </c>
      <c r="AH164" s="72">
        <f t="shared" si="67"/>
        <v>6</v>
      </c>
      <c r="AI164" s="72">
        <f t="shared" si="67"/>
        <v>6</v>
      </c>
      <c r="AJ164" s="72">
        <f t="shared" si="67"/>
        <v>6</v>
      </c>
      <c r="AK164" s="72">
        <f t="shared" si="67"/>
        <v>6</v>
      </c>
      <c r="AL164" s="72">
        <f t="shared" si="67"/>
        <v>6</v>
      </c>
      <c r="AM164" s="72">
        <f t="shared" si="67"/>
        <v>6</v>
      </c>
      <c r="AN164" s="72">
        <f t="shared" si="67"/>
        <v>0</v>
      </c>
      <c r="AO164" s="72">
        <f t="shared" si="67"/>
        <v>0</v>
      </c>
      <c r="AP164" s="72">
        <f t="shared" si="67"/>
        <v>0</v>
      </c>
      <c r="AQ164" s="72">
        <f t="shared" si="67"/>
        <v>0</v>
      </c>
      <c r="AR164" s="72">
        <f t="shared" si="67"/>
        <v>0</v>
      </c>
      <c r="AS164" s="72">
        <f t="shared" si="67"/>
        <v>0</v>
      </c>
      <c r="AT164" s="72">
        <f t="shared" si="67"/>
        <v>0</v>
      </c>
      <c r="AU164" s="72">
        <f t="shared" si="67"/>
        <v>0</v>
      </c>
      <c r="AV164" s="72">
        <f t="shared" si="67"/>
        <v>0</v>
      </c>
      <c r="AW164" s="72">
        <f t="shared" si="67"/>
        <v>0</v>
      </c>
      <c r="AX164" s="72">
        <f t="shared" si="67"/>
        <v>0</v>
      </c>
      <c r="AY164" s="72">
        <f t="shared" si="67"/>
        <v>0</v>
      </c>
      <c r="AZ164" s="72">
        <f t="shared" si="67"/>
        <v>0</v>
      </c>
      <c r="BA164" s="72">
        <f t="shared" si="67"/>
        <v>0</v>
      </c>
      <c r="BB164" s="72">
        <f t="shared" si="67"/>
        <v>0</v>
      </c>
      <c r="BC164" s="72">
        <f t="shared" si="67"/>
        <v>0</v>
      </c>
      <c r="BD164" s="72">
        <f t="shared" si="67"/>
        <v>0</v>
      </c>
      <c r="BE164" s="72">
        <f t="shared" si="67"/>
        <v>0</v>
      </c>
      <c r="BF164" s="23">
        <f aca="true" t="shared" si="68" ref="BF164:BF173">SUM(E164:BE164)</f>
        <v>326</v>
      </c>
    </row>
    <row r="165" spans="1:58" ht="16.5">
      <c r="A165" s="786"/>
      <c r="B165" s="766"/>
      <c r="C165" s="733"/>
      <c r="D165" s="15" t="s">
        <v>117</v>
      </c>
      <c r="E165" s="72">
        <f>E167</f>
        <v>7</v>
      </c>
      <c r="F165" s="72">
        <f aca="true" t="shared" si="69" ref="F165:BE165">F167</f>
        <v>6</v>
      </c>
      <c r="G165" s="72">
        <f t="shared" si="69"/>
        <v>7</v>
      </c>
      <c r="H165" s="72">
        <f t="shared" si="69"/>
        <v>6</v>
      </c>
      <c r="I165" s="72">
        <f t="shared" si="69"/>
        <v>7</v>
      </c>
      <c r="J165" s="72">
        <f t="shared" si="69"/>
        <v>6</v>
      </c>
      <c r="K165" s="72">
        <f t="shared" si="69"/>
        <v>7</v>
      </c>
      <c r="L165" s="72">
        <f t="shared" si="69"/>
        <v>6</v>
      </c>
      <c r="M165" s="72">
        <f t="shared" si="69"/>
        <v>7</v>
      </c>
      <c r="N165" s="72">
        <f t="shared" si="69"/>
        <v>6</v>
      </c>
      <c r="O165" s="72">
        <f t="shared" si="69"/>
        <v>7</v>
      </c>
      <c r="P165" s="72">
        <f t="shared" si="69"/>
        <v>6</v>
      </c>
      <c r="Q165" s="72">
        <f t="shared" si="69"/>
        <v>7</v>
      </c>
      <c r="R165" s="72">
        <f t="shared" si="69"/>
        <v>7</v>
      </c>
      <c r="S165" s="72">
        <f t="shared" si="69"/>
        <v>7</v>
      </c>
      <c r="T165" s="72">
        <f t="shared" si="69"/>
        <v>7</v>
      </c>
      <c r="U165" s="72">
        <f t="shared" si="69"/>
        <v>7</v>
      </c>
      <c r="V165" s="72">
        <f t="shared" si="69"/>
        <v>0</v>
      </c>
      <c r="W165" s="72">
        <f t="shared" si="69"/>
        <v>0</v>
      </c>
      <c r="X165" s="72">
        <f t="shared" si="69"/>
        <v>3</v>
      </c>
      <c r="Y165" s="72">
        <f t="shared" si="69"/>
        <v>3</v>
      </c>
      <c r="Z165" s="72">
        <f t="shared" si="69"/>
        <v>4</v>
      </c>
      <c r="AA165" s="72">
        <f t="shared" si="69"/>
        <v>3</v>
      </c>
      <c r="AB165" s="72">
        <f t="shared" si="69"/>
        <v>3</v>
      </c>
      <c r="AC165" s="72">
        <f t="shared" si="69"/>
        <v>4</v>
      </c>
      <c r="AD165" s="72">
        <f t="shared" si="69"/>
        <v>3</v>
      </c>
      <c r="AE165" s="72">
        <f t="shared" si="69"/>
        <v>3</v>
      </c>
      <c r="AF165" s="72">
        <f t="shared" si="69"/>
        <v>3</v>
      </c>
      <c r="AG165" s="72">
        <f t="shared" si="69"/>
        <v>3</v>
      </c>
      <c r="AH165" s="72">
        <f t="shared" si="69"/>
        <v>3</v>
      </c>
      <c r="AI165" s="72">
        <f t="shared" si="69"/>
        <v>3</v>
      </c>
      <c r="AJ165" s="72">
        <f t="shared" si="69"/>
        <v>3</v>
      </c>
      <c r="AK165" s="72">
        <f t="shared" si="69"/>
        <v>3</v>
      </c>
      <c r="AL165" s="72">
        <f t="shared" si="69"/>
        <v>3</v>
      </c>
      <c r="AM165" s="72">
        <f t="shared" si="69"/>
        <v>3</v>
      </c>
      <c r="AN165" s="72">
        <f t="shared" si="69"/>
        <v>0</v>
      </c>
      <c r="AO165" s="72">
        <f t="shared" si="69"/>
        <v>0</v>
      </c>
      <c r="AP165" s="72">
        <f t="shared" si="69"/>
        <v>0</v>
      </c>
      <c r="AQ165" s="72">
        <f t="shared" si="69"/>
        <v>0</v>
      </c>
      <c r="AR165" s="72">
        <f t="shared" si="69"/>
        <v>0</v>
      </c>
      <c r="AS165" s="72">
        <f t="shared" si="69"/>
        <v>0</v>
      </c>
      <c r="AT165" s="72">
        <f t="shared" si="69"/>
        <v>0</v>
      </c>
      <c r="AU165" s="72">
        <f t="shared" si="69"/>
        <v>0</v>
      </c>
      <c r="AV165" s="72">
        <f t="shared" si="69"/>
        <v>0</v>
      </c>
      <c r="AW165" s="72">
        <f t="shared" si="69"/>
        <v>0</v>
      </c>
      <c r="AX165" s="72">
        <f t="shared" si="69"/>
        <v>0</v>
      </c>
      <c r="AY165" s="72">
        <f t="shared" si="69"/>
        <v>0</v>
      </c>
      <c r="AZ165" s="72">
        <f t="shared" si="69"/>
        <v>0</v>
      </c>
      <c r="BA165" s="72">
        <f t="shared" si="69"/>
        <v>0</v>
      </c>
      <c r="BB165" s="72">
        <f t="shared" si="69"/>
        <v>0</v>
      </c>
      <c r="BC165" s="72">
        <f t="shared" si="69"/>
        <v>0</v>
      </c>
      <c r="BD165" s="72">
        <f t="shared" si="69"/>
        <v>0</v>
      </c>
      <c r="BE165" s="72">
        <f t="shared" si="69"/>
        <v>0</v>
      </c>
      <c r="BF165" s="23">
        <f t="shared" si="68"/>
        <v>163</v>
      </c>
    </row>
    <row r="166" spans="1:58" ht="21" customHeight="1">
      <c r="A166" s="786"/>
      <c r="B166" s="756" t="s">
        <v>58</v>
      </c>
      <c r="C166" s="763" t="s">
        <v>252</v>
      </c>
      <c r="D166" s="66" t="s">
        <v>116</v>
      </c>
      <c r="E166" s="101">
        <v>14</v>
      </c>
      <c r="F166" s="101">
        <v>12</v>
      </c>
      <c r="G166" s="101">
        <v>12</v>
      </c>
      <c r="H166" s="101">
        <v>14</v>
      </c>
      <c r="I166" s="101">
        <v>14</v>
      </c>
      <c r="J166" s="101">
        <v>12</v>
      </c>
      <c r="K166" s="101">
        <v>14</v>
      </c>
      <c r="L166" s="101">
        <v>12</v>
      </c>
      <c r="M166" s="101">
        <v>14</v>
      </c>
      <c r="N166" s="101">
        <v>12</v>
      </c>
      <c r="O166" s="101">
        <v>14</v>
      </c>
      <c r="P166" s="101">
        <v>12</v>
      </c>
      <c r="Q166" s="101">
        <v>14</v>
      </c>
      <c r="R166" s="101">
        <v>14</v>
      </c>
      <c r="S166" s="101">
        <v>14</v>
      </c>
      <c r="T166" s="101">
        <v>14</v>
      </c>
      <c r="U166" s="101">
        <v>14</v>
      </c>
      <c r="V166" s="55">
        <v>0</v>
      </c>
      <c r="W166" s="55">
        <v>0</v>
      </c>
      <c r="X166" s="91">
        <v>6</v>
      </c>
      <c r="Y166" s="91">
        <v>6</v>
      </c>
      <c r="Z166" s="91">
        <v>8</v>
      </c>
      <c r="AA166" s="91">
        <v>6</v>
      </c>
      <c r="AB166" s="91">
        <v>6</v>
      </c>
      <c r="AC166" s="91">
        <v>8</v>
      </c>
      <c r="AD166" s="91">
        <v>6</v>
      </c>
      <c r="AE166" s="91">
        <v>6</v>
      </c>
      <c r="AF166" s="91">
        <v>6</v>
      </c>
      <c r="AG166" s="91">
        <v>6</v>
      </c>
      <c r="AH166" s="91">
        <v>6</v>
      </c>
      <c r="AI166" s="91">
        <v>6</v>
      </c>
      <c r="AJ166" s="91">
        <v>6</v>
      </c>
      <c r="AK166" s="91">
        <v>6</v>
      </c>
      <c r="AL166" s="91">
        <v>6</v>
      </c>
      <c r="AM166" s="91">
        <v>6</v>
      </c>
      <c r="AN166" s="91"/>
      <c r="AO166" s="91"/>
      <c r="AP166" s="91"/>
      <c r="AQ166" s="91"/>
      <c r="AR166" s="91"/>
      <c r="AS166" s="91"/>
      <c r="AT166" s="90"/>
      <c r="AU166" s="55"/>
      <c r="AV166" s="55">
        <v>0</v>
      </c>
      <c r="AW166" s="60">
        <v>0</v>
      </c>
      <c r="AX166" s="60">
        <v>0</v>
      </c>
      <c r="AY166" s="60"/>
      <c r="AZ166" s="60"/>
      <c r="BA166" s="60"/>
      <c r="BB166" s="60"/>
      <c r="BC166" s="60"/>
      <c r="BD166" s="60"/>
      <c r="BE166" s="60"/>
      <c r="BF166" s="17">
        <f t="shared" si="68"/>
        <v>326</v>
      </c>
    </row>
    <row r="167" spans="1:58" ht="13.5" customHeight="1">
      <c r="A167" s="786"/>
      <c r="B167" s="756"/>
      <c r="C167" s="764"/>
      <c r="D167" s="66" t="s">
        <v>117</v>
      </c>
      <c r="E167" s="101">
        <v>7</v>
      </c>
      <c r="F167" s="101">
        <v>6</v>
      </c>
      <c r="G167" s="101">
        <v>7</v>
      </c>
      <c r="H167" s="101">
        <v>6</v>
      </c>
      <c r="I167" s="101">
        <v>7</v>
      </c>
      <c r="J167" s="101">
        <v>6</v>
      </c>
      <c r="K167" s="101">
        <v>7</v>
      </c>
      <c r="L167" s="101">
        <v>6</v>
      </c>
      <c r="M167" s="101">
        <v>7</v>
      </c>
      <c r="N167" s="101">
        <v>6</v>
      </c>
      <c r="O167" s="101">
        <v>7</v>
      </c>
      <c r="P167" s="101">
        <v>6</v>
      </c>
      <c r="Q167" s="101">
        <v>7</v>
      </c>
      <c r="R167" s="101">
        <v>7</v>
      </c>
      <c r="S167" s="101">
        <v>7</v>
      </c>
      <c r="T167" s="101">
        <v>7</v>
      </c>
      <c r="U167" s="101">
        <v>7</v>
      </c>
      <c r="V167" s="55">
        <v>0</v>
      </c>
      <c r="W167" s="55">
        <v>0</v>
      </c>
      <c r="X167" s="91">
        <v>3</v>
      </c>
      <c r="Y167" s="91">
        <v>3</v>
      </c>
      <c r="Z167" s="91">
        <v>4</v>
      </c>
      <c r="AA167" s="91">
        <v>3</v>
      </c>
      <c r="AB167" s="91">
        <v>3</v>
      </c>
      <c r="AC167" s="91">
        <v>4</v>
      </c>
      <c r="AD167" s="91">
        <v>3</v>
      </c>
      <c r="AE167" s="91">
        <v>3</v>
      </c>
      <c r="AF167" s="91">
        <v>3</v>
      </c>
      <c r="AG167" s="91">
        <v>3</v>
      </c>
      <c r="AH167" s="91">
        <v>3</v>
      </c>
      <c r="AI167" s="91">
        <v>3</v>
      </c>
      <c r="AJ167" s="91">
        <v>3</v>
      </c>
      <c r="AK167" s="91">
        <v>3</v>
      </c>
      <c r="AL167" s="91">
        <v>3</v>
      </c>
      <c r="AM167" s="91">
        <v>3</v>
      </c>
      <c r="AN167" s="90"/>
      <c r="AO167" s="90"/>
      <c r="AP167" s="90"/>
      <c r="AQ167" s="90"/>
      <c r="AR167" s="100"/>
      <c r="AS167" s="90"/>
      <c r="AT167" s="90"/>
      <c r="AU167" s="55"/>
      <c r="AV167" s="55">
        <v>0</v>
      </c>
      <c r="AW167" s="60">
        <v>0</v>
      </c>
      <c r="AX167" s="60">
        <v>0</v>
      </c>
      <c r="AY167" s="60"/>
      <c r="AZ167" s="60"/>
      <c r="BA167" s="60"/>
      <c r="BB167" s="60"/>
      <c r="BC167" s="60"/>
      <c r="BD167" s="60"/>
      <c r="BE167" s="60"/>
      <c r="BF167" s="17">
        <f t="shared" si="68"/>
        <v>163</v>
      </c>
    </row>
    <row r="168" spans="1:58" ht="16.5">
      <c r="A168" s="786"/>
      <c r="B168" s="765" t="s">
        <v>329</v>
      </c>
      <c r="C168" s="767" t="s">
        <v>371</v>
      </c>
      <c r="D168" s="15" t="s">
        <v>116</v>
      </c>
      <c r="E168" s="72">
        <f>E170+E172+E173</f>
        <v>18</v>
      </c>
      <c r="F168" s="72">
        <f aca="true" t="shared" si="70" ref="F168:BE168">F170+F172+F173</f>
        <v>17</v>
      </c>
      <c r="G168" s="72">
        <f t="shared" si="70"/>
        <v>18</v>
      </c>
      <c r="H168" s="72">
        <f t="shared" si="70"/>
        <v>18</v>
      </c>
      <c r="I168" s="72">
        <f t="shared" si="70"/>
        <v>18</v>
      </c>
      <c r="J168" s="72">
        <f t="shared" si="70"/>
        <v>17</v>
      </c>
      <c r="K168" s="72">
        <f t="shared" si="70"/>
        <v>18</v>
      </c>
      <c r="L168" s="72">
        <f t="shared" si="70"/>
        <v>17</v>
      </c>
      <c r="M168" s="72">
        <f t="shared" si="70"/>
        <v>18</v>
      </c>
      <c r="N168" s="72">
        <f t="shared" si="70"/>
        <v>18</v>
      </c>
      <c r="O168" s="72">
        <f t="shared" si="70"/>
        <v>17</v>
      </c>
      <c r="P168" s="72">
        <f t="shared" si="70"/>
        <v>18</v>
      </c>
      <c r="Q168" s="72">
        <f t="shared" si="70"/>
        <v>18</v>
      </c>
      <c r="R168" s="72">
        <f t="shared" si="70"/>
        <v>17</v>
      </c>
      <c r="S168" s="72">
        <f t="shared" si="70"/>
        <v>18</v>
      </c>
      <c r="T168" s="72">
        <f t="shared" si="70"/>
        <v>18</v>
      </c>
      <c r="U168" s="72">
        <f t="shared" si="70"/>
        <v>18</v>
      </c>
      <c r="V168" s="72">
        <f t="shared" si="70"/>
        <v>0</v>
      </c>
      <c r="W168" s="72">
        <f t="shared" si="70"/>
        <v>0</v>
      </c>
      <c r="X168" s="72">
        <f t="shared" si="70"/>
        <v>16</v>
      </c>
      <c r="Y168" s="72">
        <f t="shared" si="70"/>
        <v>16</v>
      </c>
      <c r="Z168" s="72">
        <f t="shared" si="70"/>
        <v>16</v>
      </c>
      <c r="AA168" s="72">
        <f t="shared" si="70"/>
        <v>16</v>
      </c>
      <c r="AB168" s="72">
        <f t="shared" si="70"/>
        <v>0</v>
      </c>
      <c r="AC168" s="72">
        <f t="shared" si="70"/>
        <v>0</v>
      </c>
      <c r="AD168" s="72">
        <f t="shared" si="70"/>
        <v>0</v>
      </c>
      <c r="AE168" s="72">
        <f t="shared" si="70"/>
        <v>0</v>
      </c>
      <c r="AF168" s="72">
        <f t="shared" si="70"/>
        <v>0</v>
      </c>
      <c r="AG168" s="72">
        <f t="shared" si="70"/>
        <v>0</v>
      </c>
      <c r="AH168" s="72">
        <f t="shared" si="70"/>
        <v>36</v>
      </c>
      <c r="AI168" s="72">
        <f t="shared" si="70"/>
        <v>36</v>
      </c>
      <c r="AJ168" s="72">
        <f t="shared" si="70"/>
        <v>36</v>
      </c>
      <c r="AK168" s="72">
        <f t="shared" si="70"/>
        <v>36</v>
      </c>
      <c r="AL168" s="72">
        <f t="shared" si="70"/>
        <v>0</v>
      </c>
      <c r="AM168" s="72">
        <f t="shared" si="70"/>
        <v>0</v>
      </c>
      <c r="AN168" s="72">
        <f t="shared" si="70"/>
        <v>0</v>
      </c>
      <c r="AO168" s="72">
        <f t="shared" si="70"/>
        <v>0</v>
      </c>
      <c r="AP168" s="72">
        <f t="shared" si="70"/>
        <v>0</v>
      </c>
      <c r="AQ168" s="72">
        <f t="shared" si="70"/>
        <v>0</v>
      </c>
      <c r="AR168" s="72">
        <f t="shared" si="70"/>
        <v>0</v>
      </c>
      <c r="AS168" s="72">
        <f t="shared" si="70"/>
        <v>0</v>
      </c>
      <c r="AT168" s="72">
        <f t="shared" si="70"/>
        <v>0</v>
      </c>
      <c r="AU168" s="72">
        <f t="shared" si="70"/>
        <v>0</v>
      </c>
      <c r="AV168" s="72">
        <f t="shared" si="70"/>
        <v>0</v>
      </c>
      <c r="AW168" s="72">
        <f t="shared" si="70"/>
        <v>0</v>
      </c>
      <c r="AX168" s="72">
        <f t="shared" si="70"/>
        <v>0</v>
      </c>
      <c r="AY168" s="72">
        <f t="shared" si="70"/>
        <v>0</v>
      </c>
      <c r="AZ168" s="72">
        <f t="shared" si="70"/>
        <v>0</v>
      </c>
      <c r="BA168" s="72">
        <f t="shared" si="70"/>
        <v>0</v>
      </c>
      <c r="BB168" s="72">
        <f t="shared" si="70"/>
        <v>0</v>
      </c>
      <c r="BC168" s="72">
        <f t="shared" si="70"/>
        <v>0</v>
      </c>
      <c r="BD168" s="72">
        <f t="shared" si="70"/>
        <v>0</v>
      </c>
      <c r="BE168" s="72">
        <f t="shared" si="70"/>
        <v>0</v>
      </c>
      <c r="BF168" s="23">
        <f t="shared" si="68"/>
        <v>509</v>
      </c>
    </row>
    <row r="169" spans="1:58" ht="25.5" customHeight="1">
      <c r="A169" s="786"/>
      <c r="B169" s="766"/>
      <c r="C169" s="716"/>
      <c r="D169" s="15" t="s">
        <v>117</v>
      </c>
      <c r="E169" s="72">
        <f>E171</f>
        <v>9</v>
      </c>
      <c r="F169" s="72">
        <f aca="true" t="shared" si="71" ref="F169:BE169">F171</f>
        <v>9</v>
      </c>
      <c r="G169" s="72">
        <f t="shared" si="71"/>
        <v>8</v>
      </c>
      <c r="H169" s="72">
        <f t="shared" si="71"/>
        <v>9</v>
      </c>
      <c r="I169" s="72">
        <f t="shared" si="71"/>
        <v>9</v>
      </c>
      <c r="J169" s="72">
        <f t="shared" si="71"/>
        <v>8</v>
      </c>
      <c r="K169" s="72">
        <f t="shared" si="71"/>
        <v>9</v>
      </c>
      <c r="L169" s="72">
        <f t="shared" si="71"/>
        <v>9</v>
      </c>
      <c r="M169" s="72">
        <f t="shared" si="71"/>
        <v>8</v>
      </c>
      <c r="N169" s="72">
        <f t="shared" si="71"/>
        <v>9</v>
      </c>
      <c r="O169" s="72">
        <f t="shared" si="71"/>
        <v>9</v>
      </c>
      <c r="P169" s="72">
        <f t="shared" si="71"/>
        <v>8</v>
      </c>
      <c r="Q169" s="72">
        <f t="shared" si="71"/>
        <v>9</v>
      </c>
      <c r="R169" s="72">
        <f t="shared" si="71"/>
        <v>9</v>
      </c>
      <c r="S169" s="72">
        <f t="shared" si="71"/>
        <v>8</v>
      </c>
      <c r="T169" s="72">
        <f t="shared" si="71"/>
        <v>9</v>
      </c>
      <c r="U169" s="72">
        <f t="shared" si="71"/>
        <v>9</v>
      </c>
      <c r="V169" s="72">
        <f t="shared" si="71"/>
        <v>0</v>
      </c>
      <c r="W169" s="72">
        <f t="shared" si="71"/>
        <v>0</v>
      </c>
      <c r="X169" s="72">
        <f t="shared" si="71"/>
        <v>8</v>
      </c>
      <c r="Y169" s="72">
        <f t="shared" si="71"/>
        <v>9</v>
      </c>
      <c r="Z169" s="72">
        <f t="shared" si="71"/>
        <v>9</v>
      </c>
      <c r="AA169" s="72">
        <f t="shared" si="71"/>
        <v>9</v>
      </c>
      <c r="AB169" s="72">
        <f t="shared" si="71"/>
        <v>0</v>
      </c>
      <c r="AC169" s="72">
        <f t="shared" si="71"/>
        <v>0</v>
      </c>
      <c r="AD169" s="72">
        <f t="shared" si="71"/>
        <v>0</v>
      </c>
      <c r="AE169" s="72">
        <f t="shared" si="71"/>
        <v>0</v>
      </c>
      <c r="AF169" s="72">
        <f t="shared" si="71"/>
        <v>0</v>
      </c>
      <c r="AG169" s="72">
        <f t="shared" si="71"/>
        <v>0</v>
      </c>
      <c r="AH169" s="72">
        <f t="shared" si="71"/>
        <v>0</v>
      </c>
      <c r="AI169" s="72">
        <f t="shared" si="71"/>
        <v>0</v>
      </c>
      <c r="AJ169" s="72">
        <f t="shared" si="71"/>
        <v>0</v>
      </c>
      <c r="AK169" s="72">
        <f t="shared" si="71"/>
        <v>0</v>
      </c>
      <c r="AL169" s="72">
        <f t="shared" si="71"/>
        <v>0</v>
      </c>
      <c r="AM169" s="72">
        <f t="shared" si="71"/>
        <v>0</v>
      </c>
      <c r="AN169" s="72">
        <f t="shared" si="71"/>
        <v>0</v>
      </c>
      <c r="AO169" s="72">
        <f t="shared" si="71"/>
        <v>0</v>
      </c>
      <c r="AP169" s="72">
        <f t="shared" si="71"/>
        <v>0</v>
      </c>
      <c r="AQ169" s="72">
        <f t="shared" si="71"/>
        <v>0</v>
      </c>
      <c r="AR169" s="72">
        <f t="shared" si="71"/>
        <v>0</v>
      </c>
      <c r="AS169" s="72">
        <f t="shared" si="71"/>
        <v>0</v>
      </c>
      <c r="AT169" s="72">
        <f t="shared" si="71"/>
        <v>0</v>
      </c>
      <c r="AU169" s="72">
        <f t="shared" si="71"/>
        <v>0</v>
      </c>
      <c r="AV169" s="72">
        <f t="shared" si="71"/>
        <v>0</v>
      </c>
      <c r="AW169" s="72">
        <f t="shared" si="71"/>
        <v>0</v>
      </c>
      <c r="AX169" s="72">
        <f t="shared" si="71"/>
        <v>0</v>
      </c>
      <c r="AY169" s="72">
        <f t="shared" si="71"/>
        <v>0</v>
      </c>
      <c r="AZ169" s="72">
        <f t="shared" si="71"/>
        <v>0</v>
      </c>
      <c r="BA169" s="72">
        <f t="shared" si="71"/>
        <v>0</v>
      </c>
      <c r="BB169" s="72">
        <f t="shared" si="71"/>
        <v>0</v>
      </c>
      <c r="BC169" s="72">
        <f t="shared" si="71"/>
        <v>0</v>
      </c>
      <c r="BD169" s="72">
        <f t="shared" si="71"/>
        <v>0</v>
      </c>
      <c r="BE169" s="72">
        <f t="shared" si="71"/>
        <v>0</v>
      </c>
      <c r="BF169" s="356">
        <f t="shared" si="68"/>
        <v>183</v>
      </c>
    </row>
    <row r="170" spans="1:59" s="12" customFormat="1" ht="16.5">
      <c r="A170" s="786"/>
      <c r="B170" s="738" t="s">
        <v>347</v>
      </c>
      <c r="C170" s="723" t="s">
        <v>82</v>
      </c>
      <c r="D170" s="66" t="s">
        <v>116</v>
      </c>
      <c r="E170" s="101">
        <v>18</v>
      </c>
      <c r="F170" s="101">
        <v>17</v>
      </c>
      <c r="G170" s="101">
        <v>18</v>
      </c>
      <c r="H170" s="101">
        <v>18</v>
      </c>
      <c r="I170" s="101">
        <v>18</v>
      </c>
      <c r="J170" s="101">
        <v>17</v>
      </c>
      <c r="K170" s="101">
        <v>18</v>
      </c>
      <c r="L170" s="101">
        <v>17</v>
      </c>
      <c r="M170" s="101">
        <v>18</v>
      </c>
      <c r="N170" s="101">
        <v>18</v>
      </c>
      <c r="O170" s="101">
        <v>17</v>
      </c>
      <c r="P170" s="101">
        <v>18</v>
      </c>
      <c r="Q170" s="101">
        <v>18</v>
      </c>
      <c r="R170" s="101">
        <v>17</v>
      </c>
      <c r="S170" s="101">
        <v>18</v>
      </c>
      <c r="T170" s="101">
        <v>18</v>
      </c>
      <c r="U170" s="101">
        <v>18</v>
      </c>
      <c r="V170" s="101">
        <v>0</v>
      </c>
      <c r="W170" s="101">
        <v>0</v>
      </c>
      <c r="X170" s="101">
        <v>16</v>
      </c>
      <c r="Y170" s="101">
        <v>16</v>
      </c>
      <c r="Z170" s="101">
        <v>16</v>
      </c>
      <c r="AA170" s="101">
        <v>16</v>
      </c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>
        <v>0</v>
      </c>
      <c r="AW170" s="24"/>
      <c r="AX170" s="24"/>
      <c r="AY170" s="24"/>
      <c r="AZ170" s="24"/>
      <c r="BA170" s="24"/>
      <c r="BB170" s="24"/>
      <c r="BC170" s="24"/>
      <c r="BD170" s="24"/>
      <c r="BE170" s="24"/>
      <c r="BF170" s="100">
        <f t="shared" si="68"/>
        <v>365</v>
      </c>
      <c r="BG170" s="1"/>
    </row>
    <row r="171" spans="1:59" s="12" customFormat="1" ht="16.5">
      <c r="A171" s="786"/>
      <c r="B171" s="739"/>
      <c r="C171" s="724"/>
      <c r="D171" s="66" t="s">
        <v>117</v>
      </c>
      <c r="E171" s="101">
        <v>9</v>
      </c>
      <c r="F171" s="101">
        <v>9</v>
      </c>
      <c r="G171" s="101">
        <v>8</v>
      </c>
      <c r="H171" s="101">
        <v>9</v>
      </c>
      <c r="I171" s="101">
        <v>9</v>
      </c>
      <c r="J171" s="101">
        <v>8</v>
      </c>
      <c r="K171" s="101">
        <v>9</v>
      </c>
      <c r="L171" s="101">
        <v>9</v>
      </c>
      <c r="M171" s="101">
        <v>8</v>
      </c>
      <c r="N171" s="101">
        <v>9</v>
      </c>
      <c r="O171" s="101">
        <v>9</v>
      </c>
      <c r="P171" s="101">
        <v>8</v>
      </c>
      <c r="Q171" s="101">
        <v>9</v>
      </c>
      <c r="R171" s="101">
        <v>9</v>
      </c>
      <c r="S171" s="101">
        <v>8</v>
      </c>
      <c r="T171" s="101">
        <v>9</v>
      </c>
      <c r="U171" s="101">
        <v>9</v>
      </c>
      <c r="V171" s="101">
        <v>0</v>
      </c>
      <c r="W171" s="101">
        <v>0</v>
      </c>
      <c r="X171" s="101">
        <v>8</v>
      </c>
      <c r="Y171" s="101">
        <v>9</v>
      </c>
      <c r="Z171" s="101">
        <v>9</v>
      </c>
      <c r="AA171" s="101">
        <v>9</v>
      </c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>
        <v>0</v>
      </c>
      <c r="AW171" s="24"/>
      <c r="AX171" s="24"/>
      <c r="AY171" s="24"/>
      <c r="AZ171" s="24"/>
      <c r="BA171" s="24"/>
      <c r="BB171" s="24"/>
      <c r="BC171" s="24"/>
      <c r="BD171" s="24"/>
      <c r="BE171" s="24"/>
      <c r="BF171" s="100">
        <f t="shared" si="68"/>
        <v>183</v>
      </c>
      <c r="BG171" s="1"/>
    </row>
    <row r="172" spans="1:58" ht="57.75">
      <c r="A172" s="786"/>
      <c r="B172" s="66" t="s">
        <v>330</v>
      </c>
      <c r="C172" s="104" t="s">
        <v>372</v>
      </c>
      <c r="D172" s="66" t="s">
        <v>116</v>
      </c>
      <c r="E172" s="101"/>
      <c r="F172" s="101"/>
      <c r="G172" s="101"/>
      <c r="H172" s="101"/>
      <c r="I172" s="101"/>
      <c r="J172" s="101"/>
      <c r="K172" s="101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55">
        <v>0</v>
      </c>
      <c r="W172" s="55">
        <v>0</v>
      </c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>
        <v>36</v>
      </c>
      <c r="AI172" s="91"/>
      <c r="AJ172" s="91"/>
      <c r="AK172" s="91"/>
      <c r="AL172" s="91"/>
      <c r="AM172" s="90"/>
      <c r="AN172" s="90"/>
      <c r="AO172" s="90"/>
      <c r="AP172" s="90"/>
      <c r="AQ172" s="90"/>
      <c r="AR172" s="90"/>
      <c r="AS172" s="90"/>
      <c r="AT172" s="90"/>
      <c r="AU172" s="55"/>
      <c r="AV172" s="55">
        <v>0</v>
      </c>
      <c r="AW172" s="60"/>
      <c r="AX172" s="60"/>
      <c r="AY172" s="60"/>
      <c r="AZ172" s="60"/>
      <c r="BA172" s="60"/>
      <c r="BB172" s="60"/>
      <c r="BC172" s="60"/>
      <c r="BD172" s="60"/>
      <c r="BE172" s="60"/>
      <c r="BF172" s="17">
        <f t="shared" si="68"/>
        <v>36</v>
      </c>
    </row>
    <row r="173" spans="1:58" ht="49.5">
      <c r="A173" s="786"/>
      <c r="B173" s="66" t="s">
        <v>331</v>
      </c>
      <c r="C173" s="237" t="s">
        <v>373</v>
      </c>
      <c r="D173" s="66" t="s">
        <v>116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2"/>
      <c r="P173" s="102"/>
      <c r="Q173" s="102"/>
      <c r="R173" s="102"/>
      <c r="S173" s="102"/>
      <c r="T173" s="102"/>
      <c r="U173" s="102"/>
      <c r="V173" s="55">
        <v>0</v>
      </c>
      <c r="W173" s="55">
        <v>0</v>
      </c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>
        <v>36</v>
      </c>
      <c r="AJ173" s="91">
        <v>36</v>
      </c>
      <c r="AK173" s="91">
        <v>36</v>
      </c>
      <c r="AL173" s="66"/>
      <c r="AM173" s="18"/>
      <c r="AN173" s="18"/>
      <c r="AO173" s="18"/>
      <c r="AP173" s="18"/>
      <c r="AQ173" s="18"/>
      <c r="AR173" s="18"/>
      <c r="AS173" s="18"/>
      <c r="AT173" s="18"/>
      <c r="AU173" s="24"/>
      <c r="AV173" s="24">
        <v>0</v>
      </c>
      <c r="AW173" s="60"/>
      <c r="AX173" s="60"/>
      <c r="AY173" s="60"/>
      <c r="AZ173" s="60"/>
      <c r="BA173" s="60"/>
      <c r="BB173" s="60"/>
      <c r="BC173" s="60"/>
      <c r="BD173" s="60"/>
      <c r="BE173" s="60"/>
      <c r="BF173" s="17">
        <f t="shared" si="68"/>
        <v>108</v>
      </c>
    </row>
    <row r="174" spans="1:58" ht="18.75" customHeight="1">
      <c r="A174" s="786"/>
      <c r="B174" s="758" t="s">
        <v>123</v>
      </c>
      <c r="C174" s="758"/>
      <c r="D174" s="758"/>
      <c r="E174" s="92">
        <f aca="true" t="shared" si="72" ref="E174:AJ174">E137+E147</f>
        <v>42</v>
      </c>
      <c r="F174" s="92">
        <f t="shared" si="72"/>
        <v>39</v>
      </c>
      <c r="G174" s="92">
        <f t="shared" si="72"/>
        <v>40</v>
      </c>
      <c r="H174" s="92">
        <f t="shared" si="72"/>
        <v>42</v>
      </c>
      <c r="I174" s="92">
        <f t="shared" si="72"/>
        <v>42</v>
      </c>
      <c r="J174" s="92">
        <f t="shared" si="72"/>
        <v>39</v>
      </c>
      <c r="K174" s="92">
        <f t="shared" si="72"/>
        <v>42</v>
      </c>
      <c r="L174" s="92">
        <f t="shared" si="72"/>
        <v>39</v>
      </c>
      <c r="M174" s="92">
        <f t="shared" si="72"/>
        <v>42</v>
      </c>
      <c r="N174" s="92">
        <f t="shared" si="72"/>
        <v>40</v>
      </c>
      <c r="O174" s="92">
        <f t="shared" si="72"/>
        <v>41</v>
      </c>
      <c r="P174" s="92">
        <f t="shared" si="72"/>
        <v>40</v>
      </c>
      <c r="Q174" s="92">
        <f t="shared" si="72"/>
        <v>42</v>
      </c>
      <c r="R174" s="92">
        <f t="shared" si="72"/>
        <v>41</v>
      </c>
      <c r="S174" s="92">
        <f t="shared" si="72"/>
        <v>42</v>
      </c>
      <c r="T174" s="92">
        <f t="shared" si="72"/>
        <v>42</v>
      </c>
      <c r="U174" s="92">
        <f t="shared" si="72"/>
        <v>32</v>
      </c>
      <c r="V174" s="92">
        <f t="shared" si="72"/>
        <v>0</v>
      </c>
      <c r="W174" s="92">
        <f t="shared" si="72"/>
        <v>0</v>
      </c>
      <c r="X174" s="92">
        <f t="shared" si="72"/>
        <v>55</v>
      </c>
      <c r="Y174" s="92">
        <f t="shared" si="72"/>
        <v>55</v>
      </c>
      <c r="Z174" s="92">
        <f t="shared" si="72"/>
        <v>58</v>
      </c>
      <c r="AA174" s="92">
        <f t="shared" si="72"/>
        <v>53</v>
      </c>
      <c r="AB174" s="92">
        <f t="shared" si="72"/>
        <v>39</v>
      </c>
      <c r="AC174" s="92">
        <f t="shared" si="72"/>
        <v>41</v>
      </c>
      <c r="AD174" s="92">
        <f t="shared" si="72"/>
        <v>39</v>
      </c>
      <c r="AE174" s="92">
        <f t="shared" si="72"/>
        <v>40</v>
      </c>
      <c r="AF174" s="92">
        <f t="shared" si="72"/>
        <v>38</v>
      </c>
      <c r="AG174" s="92">
        <f t="shared" si="72"/>
        <v>40</v>
      </c>
      <c r="AH174" s="92">
        <f t="shared" si="72"/>
        <v>75</v>
      </c>
      <c r="AI174" s="92">
        <f t="shared" si="72"/>
        <v>75</v>
      </c>
      <c r="AJ174" s="92">
        <f t="shared" si="72"/>
        <v>73</v>
      </c>
      <c r="AK174" s="92">
        <f aca="true" t="shared" si="73" ref="AK174:BE174">AK137+AK147</f>
        <v>75</v>
      </c>
      <c r="AL174" s="92">
        <f t="shared" si="73"/>
        <v>39</v>
      </c>
      <c r="AM174" s="92">
        <f t="shared" si="73"/>
        <v>13</v>
      </c>
      <c r="AN174" s="92">
        <f t="shared" si="73"/>
        <v>38</v>
      </c>
      <c r="AO174" s="92">
        <f t="shared" si="73"/>
        <v>36</v>
      </c>
      <c r="AP174" s="92">
        <f t="shared" si="73"/>
        <v>38</v>
      </c>
      <c r="AQ174" s="92">
        <f t="shared" si="73"/>
        <v>38</v>
      </c>
      <c r="AR174" s="92">
        <f t="shared" si="73"/>
        <v>0</v>
      </c>
      <c r="AS174" s="92">
        <f t="shared" si="73"/>
        <v>0</v>
      </c>
      <c r="AT174" s="92">
        <f t="shared" si="73"/>
        <v>0</v>
      </c>
      <c r="AU174" s="92">
        <f t="shared" si="73"/>
        <v>0</v>
      </c>
      <c r="AV174" s="92">
        <f t="shared" si="73"/>
        <v>0</v>
      </c>
      <c r="AW174" s="92">
        <f t="shared" si="73"/>
        <v>0</v>
      </c>
      <c r="AX174" s="92">
        <f t="shared" si="73"/>
        <v>0</v>
      </c>
      <c r="AY174" s="92">
        <f t="shared" si="73"/>
        <v>0</v>
      </c>
      <c r="AZ174" s="92">
        <f t="shared" si="73"/>
        <v>0</v>
      </c>
      <c r="BA174" s="92">
        <f t="shared" si="73"/>
        <v>0</v>
      </c>
      <c r="BB174" s="92">
        <f t="shared" si="73"/>
        <v>0</v>
      </c>
      <c r="BC174" s="92">
        <f t="shared" si="73"/>
        <v>0</v>
      </c>
      <c r="BD174" s="92">
        <f t="shared" si="73"/>
        <v>0</v>
      </c>
      <c r="BE174" s="92">
        <f t="shared" si="73"/>
        <v>0</v>
      </c>
      <c r="BF174" s="20">
        <f t="shared" si="49"/>
        <v>1645</v>
      </c>
    </row>
    <row r="175" spans="1:58" ht="19.5" customHeight="1">
      <c r="A175" s="786"/>
      <c r="B175" s="758" t="s">
        <v>124</v>
      </c>
      <c r="C175" s="758"/>
      <c r="D175" s="758"/>
      <c r="E175" s="92">
        <f aca="true" t="shared" si="74" ref="E175:AJ175">E138+E148</f>
        <v>21.5</v>
      </c>
      <c r="F175" s="92">
        <f t="shared" si="74"/>
        <v>20</v>
      </c>
      <c r="G175" s="92">
        <f t="shared" si="74"/>
        <v>20</v>
      </c>
      <c r="H175" s="92">
        <f t="shared" si="74"/>
        <v>20.5</v>
      </c>
      <c r="I175" s="92">
        <f t="shared" si="74"/>
        <v>21</v>
      </c>
      <c r="J175" s="92">
        <f t="shared" si="74"/>
        <v>19</v>
      </c>
      <c r="K175" s="92">
        <f t="shared" si="74"/>
        <v>21.5</v>
      </c>
      <c r="L175" s="92">
        <f t="shared" si="74"/>
        <v>20</v>
      </c>
      <c r="M175" s="92">
        <f t="shared" si="74"/>
        <v>20</v>
      </c>
      <c r="N175" s="92">
        <f t="shared" si="74"/>
        <v>20.5</v>
      </c>
      <c r="O175" s="92">
        <f t="shared" si="74"/>
        <v>21</v>
      </c>
      <c r="P175" s="92">
        <f t="shared" si="74"/>
        <v>19</v>
      </c>
      <c r="Q175" s="92">
        <f t="shared" si="74"/>
        <v>21.5</v>
      </c>
      <c r="R175" s="92">
        <f t="shared" si="74"/>
        <v>21</v>
      </c>
      <c r="S175" s="92">
        <f t="shared" si="74"/>
        <v>20.5</v>
      </c>
      <c r="T175" s="92">
        <f t="shared" si="74"/>
        <v>21</v>
      </c>
      <c r="U175" s="92">
        <f t="shared" si="74"/>
        <v>16</v>
      </c>
      <c r="V175" s="92">
        <f t="shared" si="74"/>
        <v>0</v>
      </c>
      <c r="W175" s="92">
        <f t="shared" si="74"/>
        <v>0</v>
      </c>
      <c r="X175" s="92">
        <f t="shared" si="74"/>
        <v>27.5</v>
      </c>
      <c r="Y175" s="92">
        <f t="shared" si="74"/>
        <v>29</v>
      </c>
      <c r="Z175" s="92">
        <f t="shared" si="74"/>
        <v>30.5</v>
      </c>
      <c r="AA175" s="92">
        <f t="shared" si="74"/>
        <v>27.5</v>
      </c>
      <c r="AB175" s="92">
        <f t="shared" si="74"/>
        <v>20</v>
      </c>
      <c r="AC175" s="92">
        <f t="shared" si="74"/>
        <v>20.5</v>
      </c>
      <c r="AD175" s="92">
        <f t="shared" si="74"/>
        <v>19.5</v>
      </c>
      <c r="AE175" s="92">
        <f t="shared" si="74"/>
        <v>20</v>
      </c>
      <c r="AF175" s="92">
        <f t="shared" si="74"/>
        <v>19.5</v>
      </c>
      <c r="AG175" s="92">
        <f t="shared" si="74"/>
        <v>19.5</v>
      </c>
      <c r="AH175" s="92">
        <f t="shared" si="74"/>
        <v>20</v>
      </c>
      <c r="AI175" s="92">
        <f t="shared" si="74"/>
        <v>19.5</v>
      </c>
      <c r="AJ175" s="92">
        <f t="shared" si="74"/>
        <v>18.5</v>
      </c>
      <c r="AK175" s="92">
        <f aca="true" t="shared" si="75" ref="AK175:BE175">AK138+AK148</f>
        <v>20</v>
      </c>
      <c r="AL175" s="92">
        <f t="shared" si="75"/>
        <v>20</v>
      </c>
      <c r="AM175" s="92">
        <f t="shared" si="75"/>
        <v>6.5</v>
      </c>
      <c r="AN175" s="92">
        <f t="shared" si="75"/>
        <v>1</v>
      </c>
      <c r="AO175" s="92">
        <f t="shared" si="75"/>
        <v>0</v>
      </c>
      <c r="AP175" s="92">
        <f t="shared" si="75"/>
        <v>1</v>
      </c>
      <c r="AQ175" s="92">
        <f t="shared" si="75"/>
        <v>1</v>
      </c>
      <c r="AR175" s="92">
        <f t="shared" si="75"/>
        <v>0</v>
      </c>
      <c r="AS175" s="92">
        <f t="shared" si="75"/>
        <v>0</v>
      </c>
      <c r="AT175" s="92">
        <f t="shared" si="75"/>
        <v>0</v>
      </c>
      <c r="AU175" s="92">
        <f t="shared" si="75"/>
        <v>0</v>
      </c>
      <c r="AV175" s="92">
        <f t="shared" si="75"/>
        <v>0</v>
      </c>
      <c r="AW175" s="92">
        <f t="shared" si="75"/>
        <v>0</v>
      </c>
      <c r="AX175" s="92">
        <f t="shared" si="75"/>
        <v>0</v>
      </c>
      <c r="AY175" s="92">
        <f t="shared" si="75"/>
        <v>0</v>
      </c>
      <c r="AZ175" s="92">
        <f t="shared" si="75"/>
        <v>0</v>
      </c>
      <c r="BA175" s="92">
        <f t="shared" si="75"/>
        <v>0</v>
      </c>
      <c r="BB175" s="92">
        <f t="shared" si="75"/>
        <v>0</v>
      </c>
      <c r="BC175" s="92">
        <f t="shared" si="75"/>
        <v>0</v>
      </c>
      <c r="BD175" s="92">
        <f t="shared" si="75"/>
        <v>0</v>
      </c>
      <c r="BE175" s="92">
        <f t="shared" si="75"/>
        <v>0</v>
      </c>
      <c r="BF175" s="20">
        <f t="shared" si="49"/>
        <v>685</v>
      </c>
    </row>
    <row r="176" spans="1:58" ht="19.5" customHeight="1">
      <c r="A176" s="787"/>
      <c r="B176" s="758" t="s">
        <v>125</v>
      </c>
      <c r="C176" s="758"/>
      <c r="D176" s="758"/>
      <c r="E176" s="92">
        <f>E174+E175</f>
        <v>63.5</v>
      </c>
      <c r="F176" s="92">
        <f aca="true" t="shared" si="76" ref="F176:BE176">F174+F175</f>
        <v>59</v>
      </c>
      <c r="G176" s="92">
        <f t="shared" si="76"/>
        <v>60</v>
      </c>
      <c r="H176" s="92">
        <f t="shared" si="76"/>
        <v>62.5</v>
      </c>
      <c r="I176" s="92">
        <f t="shared" si="76"/>
        <v>63</v>
      </c>
      <c r="J176" s="92">
        <f t="shared" si="76"/>
        <v>58</v>
      </c>
      <c r="K176" s="92">
        <f t="shared" si="76"/>
        <v>63.5</v>
      </c>
      <c r="L176" s="92">
        <f t="shared" si="76"/>
        <v>59</v>
      </c>
      <c r="M176" s="92">
        <f t="shared" si="76"/>
        <v>62</v>
      </c>
      <c r="N176" s="92">
        <f t="shared" si="76"/>
        <v>60.5</v>
      </c>
      <c r="O176" s="92">
        <f t="shared" si="76"/>
        <v>62</v>
      </c>
      <c r="P176" s="92">
        <f t="shared" si="76"/>
        <v>59</v>
      </c>
      <c r="Q176" s="92">
        <f t="shared" si="76"/>
        <v>63.5</v>
      </c>
      <c r="R176" s="92">
        <f t="shared" si="76"/>
        <v>62</v>
      </c>
      <c r="S176" s="92">
        <f t="shared" si="76"/>
        <v>62.5</v>
      </c>
      <c r="T176" s="92">
        <f t="shared" si="76"/>
        <v>63</v>
      </c>
      <c r="U176" s="92">
        <f t="shared" si="76"/>
        <v>48</v>
      </c>
      <c r="V176" s="92">
        <f t="shared" si="76"/>
        <v>0</v>
      </c>
      <c r="W176" s="92">
        <f t="shared" si="76"/>
        <v>0</v>
      </c>
      <c r="X176" s="92">
        <f t="shared" si="76"/>
        <v>82.5</v>
      </c>
      <c r="Y176" s="92">
        <f t="shared" si="76"/>
        <v>84</v>
      </c>
      <c r="Z176" s="92">
        <f t="shared" si="76"/>
        <v>88.5</v>
      </c>
      <c r="AA176" s="92">
        <f t="shared" si="76"/>
        <v>80.5</v>
      </c>
      <c r="AB176" s="92">
        <f t="shared" si="76"/>
        <v>59</v>
      </c>
      <c r="AC176" s="92">
        <f t="shared" si="76"/>
        <v>61.5</v>
      </c>
      <c r="AD176" s="92">
        <f t="shared" si="76"/>
        <v>58.5</v>
      </c>
      <c r="AE176" s="92">
        <f t="shared" si="76"/>
        <v>60</v>
      </c>
      <c r="AF176" s="92">
        <f t="shared" si="76"/>
        <v>57.5</v>
      </c>
      <c r="AG176" s="92">
        <f t="shared" si="76"/>
        <v>59.5</v>
      </c>
      <c r="AH176" s="92">
        <f t="shared" si="76"/>
        <v>95</v>
      </c>
      <c r="AI176" s="92">
        <f t="shared" si="76"/>
        <v>94.5</v>
      </c>
      <c r="AJ176" s="92">
        <f t="shared" si="76"/>
        <v>91.5</v>
      </c>
      <c r="AK176" s="92">
        <f t="shared" si="76"/>
        <v>95</v>
      </c>
      <c r="AL176" s="92">
        <f t="shared" si="76"/>
        <v>59</v>
      </c>
      <c r="AM176" s="92">
        <f t="shared" si="76"/>
        <v>19.5</v>
      </c>
      <c r="AN176" s="92">
        <f t="shared" si="76"/>
        <v>39</v>
      </c>
      <c r="AO176" s="92">
        <f t="shared" si="76"/>
        <v>36</v>
      </c>
      <c r="AP176" s="92">
        <f t="shared" si="76"/>
        <v>39</v>
      </c>
      <c r="AQ176" s="92">
        <f t="shared" si="76"/>
        <v>39</v>
      </c>
      <c r="AR176" s="92">
        <f t="shared" si="76"/>
        <v>0</v>
      </c>
      <c r="AS176" s="92">
        <f t="shared" si="76"/>
        <v>0</v>
      </c>
      <c r="AT176" s="92">
        <f t="shared" si="76"/>
        <v>0</v>
      </c>
      <c r="AU176" s="92">
        <f t="shared" si="76"/>
        <v>0</v>
      </c>
      <c r="AV176" s="92">
        <f t="shared" si="76"/>
        <v>0</v>
      </c>
      <c r="AW176" s="92">
        <f t="shared" si="76"/>
        <v>0</v>
      </c>
      <c r="AX176" s="92">
        <f t="shared" si="76"/>
        <v>0</v>
      </c>
      <c r="AY176" s="92">
        <f t="shared" si="76"/>
        <v>0</v>
      </c>
      <c r="AZ176" s="92">
        <f t="shared" si="76"/>
        <v>0</v>
      </c>
      <c r="BA176" s="92">
        <f t="shared" si="76"/>
        <v>0</v>
      </c>
      <c r="BB176" s="92">
        <f t="shared" si="76"/>
        <v>0</v>
      </c>
      <c r="BC176" s="92">
        <f t="shared" si="76"/>
        <v>0</v>
      </c>
      <c r="BD176" s="92">
        <f t="shared" si="76"/>
        <v>0</v>
      </c>
      <c r="BE176" s="92">
        <f t="shared" si="76"/>
        <v>0</v>
      </c>
      <c r="BF176" s="20">
        <f t="shared" si="49"/>
        <v>2330</v>
      </c>
    </row>
    <row r="177" spans="1:59" s="32" customFormat="1" ht="19.5" customHeight="1">
      <c r="A177" s="28"/>
      <c r="B177" s="29"/>
      <c r="C177" s="29"/>
      <c r="D177" s="2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1"/>
    </row>
    <row r="178" spans="1:59" s="32" customFormat="1" ht="19.5" customHeight="1">
      <c r="A178" s="28"/>
      <c r="B178" s="29"/>
      <c r="C178" s="29"/>
      <c r="D178" s="2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1"/>
    </row>
    <row r="179" spans="1:59" s="32" customFormat="1" ht="19.5" customHeight="1">
      <c r="A179" s="28"/>
      <c r="B179" s="29"/>
      <c r="C179" s="29"/>
      <c r="D179" s="29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1"/>
    </row>
    <row r="180" spans="1:59" s="32" customFormat="1" ht="19.5" customHeight="1">
      <c r="A180" s="28"/>
      <c r="B180" s="29"/>
      <c r="C180" s="29"/>
      <c r="D180" s="2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1"/>
    </row>
    <row r="181" spans="1:59" s="32" customFormat="1" ht="19.5" customHeight="1">
      <c r="A181" s="28"/>
      <c r="B181" s="29"/>
      <c r="C181" s="29"/>
      <c r="D181" s="2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1"/>
    </row>
    <row r="182" spans="1:59" s="32" customFormat="1" ht="19.5" customHeight="1">
      <c r="A182" s="28"/>
      <c r="B182" s="29"/>
      <c r="C182" s="29"/>
      <c r="D182" s="2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1"/>
    </row>
    <row r="183" spans="1:59" s="32" customFormat="1" ht="19.5" customHeight="1">
      <c r="A183" s="28"/>
      <c r="B183" s="29"/>
      <c r="C183" s="29"/>
      <c r="D183" s="29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1"/>
    </row>
    <row r="184" spans="1:59" s="32" customFormat="1" ht="19.5" customHeight="1">
      <c r="A184" s="28"/>
      <c r="B184" s="29"/>
      <c r="C184" s="29"/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1"/>
    </row>
    <row r="185" spans="1:59" s="32" customFormat="1" ht="19.5" customHeight="1">
      <c r="A185" s="28"/>
      <c r="B185" s="29"/>
      <c r="C185" s="29"/>
      <c r="D185" s="29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1"/>
    </row>
    <row r="186" spans="1:59" s="32" customFormat="1" ht="19.5" customHeight="1">
      <c r="A186" s="28"/>
      <c r="B186" s="29"/>
      <c r="C186" s="29"/>
      <c r="D186" s="29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1"/>
    </row>
    <row r="187" spans="1:59" s="32" customFormat="1" ht="19.5" customHeight="1">
      <c r="A187" s="28"/>
      <c r="B187" s="29"/>
      <c r="C187" s="29"/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1"/>
    </row>
    <row r="188" spans="1:59" s="32" customFormat="1" ht="19.5" customHeight="1">
      <c r="A188" s="28"/>
      <c r="B188" s="29"/>
      <c r="C188" s="29"/>
      <c r="D188" s="29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1"/>
    </row>
    <row r="189" spans="1:59" s="32" customFormat="1" ht="19.5" customHeight="1">
      <c r="A189" s="28"/>
      <c r="B189" s="29"/>
      <c r="C189" s="29"/>
      <c r="D189" s="29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1"/>
    </row>
    <row r="190" spans="1:59" s="32" customFormat="1" ht="19.5" customHeight="1">
      <c r="A190" s="28"/>
      <c r="B190" s="29"/>
      <c r="C190" s="29"/>
      <c r="D190" s="29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1"/>
    </row>
    <row r="191" spans="1:59" s="32" customFormat="1" ht="19.5" customHeight="1">
      <c r="A191" s="28"/>
      <c r="B191" s="29"/>
      <c r="C191" s="29"/>
      <c r="D191" s="29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1"/>
    </row>
    <row r="192" spans="1:59" s="32" customFormat="1" ht="19.5" customHeight="1">
      <c r="A192" s="28"/>
      <c r="B192" s="29"/>
      <c r="C192" s="29"/>
      <c r="D192" s="29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1"/>
    </row>
    <row r="193" spans="1:59" s="32" customFormat="1" ht="19.5" customHeight="1">
      <c r="A193" s="28"/>
      <c r="B193" s="29"/>
      <c r="C193" s="29"/>
      <c r="D193" s="29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1"/>
    </row>
    <row r="194" spans="1:59" s="32" customFormat="1" ht="19.5" customHeight="1">
      <c r="A194" s="28"/>
      <c r="B194" s="29"/>
      <c r="C194" s="29"/>
      <c r="D194" s="29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1"/>
    </row>
    <row r="195" spans="1:59" s="32" customFormat="1" ht="19.5" customHeight="1">
      <c r="A195" s="28"/>
      <c r="B195" s="29"/>
      <c r="C195" s="29"/>
      <c r="D195" s="29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1"/>
    </row>
    <row r="196" spans="1:59" s="32" customFormat="1" ht="19.5" customHeight="1">
      <c r="A196" s="28"/>
      <c r="B196" s="29"/>
      <c r="C196" s="29"/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1"/>
    </row>
    <row r="197" spans="1:59" s="32" customFormat="1" ht="19.5" customHeight="1">
      <c r="A197" s="28"/>
      <c r="B197" s="29"/>
      <c r="C197" s="29"/>
      <c r="D197" s="29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1"/>
    </row>
    <row r="198" spans="1:59" s="32" customFormat="1" ht="19.5" customHeight="1">
      <c r="A198" s="28"/>
      <c r="B198" s="29"/>
      <c r="C198" s="29"/>
      <c r="D198" s="29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1"/>
    </row>
    <row r="199" spans="1:59" s="32" customFormat="1" ht="19.5" customHeight="1">
      <c r="A199" s="28"/>
      <c r="B199" s="29"/>
      <c r="C199" s="29"/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1"/>
    </row>
    <row r="200" spans="1:59" s="32" customFormat="1" ht="19.5" customHeight="1">
      <c r="A200" s="28"/>
      <c r="B200" s="29"/>
      <c r="C200" s="29"/>
      <c r="D200" s="29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1"/>
    </row>
    <row r="201" spans="1:58" ht="63">
      <c r="A201" s="773" t="s">
        <v>256</v>
      </c>
      <c r="B201" s="734" t="s">
        <v>73</v>
      </c>
      <c r="C201" s="734" t="s">
        <v>85</v>
      </c>
      <c r="D201" s="734" t="s">
        <v>86</v>
      </c>
      <c r="E201" s="21" t="s">
        <v>134</v>
      </c>
      <c r="F201" s="735" t="s">
        <v>88</v>
      </c>
      <c r="G201" s="736"/>
      <c r="H201" s="736"/>
      <c r="I201" s="737"/>
      <c r="J201" s="21" t="s">
        <v>135</v>
      </c>
      <c r="K201" s="735" t="s">
        <v>90</v>
      </c>
      <c r="L201" s="736"/>
      <c r="M201" s="737"/>
      <c r="N201" s="21" t="s">
        <v>136</v>
      </c>
      <c r="O201" s="720" t="s">
        <v>92</v>
      </c>
      <c r="P201" s="721"/>
      <c r="Q201" s="722"/>
      <c r="R201" s="22" t="s">
        <v>137</v>
      </c>
      <c r="S201" s="720" t="s">
        <v>94</v>
      </c>
      <c r="T201" s="721"/>
      <c r="U201" s="721"/>
      <c r="V201" s="722"/>
      <c r="W201" s="22" t="s">
        <v>138</v>
      </c>
      <c r="X201" s="720" t="s">
        <v>96</v>
      </c>
      <c r="Y201" s="721"/>
      <c r="Z201" s="722"/>
      <c r="AA201" s="22" t="s">
        <v>139</v>
      </c>
      <c r="AB201" s="720" t="s">
        <v>98</v>
      </c>
      <c r="AC201" s="721"/>
      <c r="AD201" s="722"/>
      <c r="AE201" s="22" t="s">
        <v>140</v>
      </c>
      <c r="AF201" s="720" t="s">
        <v>100</v>
      </c>
      <c r="AG201" s="721"/>
      <c r="AH201" s="721"/>
      <c r="AI201" s="722"/>
      <c r="AJ201" s="21" t="s">
        <v>141</v>
      </c>
      <c r="AK201" s="735" t="s">
        <v>102</v>
      </c>
      <c r="AL201" s="736"/>
      <c r="AM201" s="737"/>
      <c r="AN201" s="21" t="s">
        <v>142</v>
      </c>
      <c r="AO201" s="735" t="s">
        <v>104</v>
      </c>
      <c r="AP201" s="736"/>
      <c r="AQ201" s="737"/>
      <c r="AR201" s="21" t="s">
        <v>143</v>
      </c>
      <c r="AS201" s="735" t="s">
        <v>106</v>
      </c>
      <c r="AT201" s="736"/>
      <c r="AU201" s="736"/>
      <c r="AV201" s="737"/>
      <c r="AW201" s="21" t="s">
        <v>144</v>
      </c>
      <c r="AX201" s="735" t="s">
        <v>108</v>
      </c>
      <c r="AY201" s="736"/>
      <c r="AZ201" s="737"/>
      <c r="BA201" s="21" t="s">
        <v>145</v>
      </c>
      <c r="BB201" s="735" t="s">
        <v>110</v>
      </c>
      <c r="BC201" s="736"/>
      <c r="BD201" s="736"/>
      <c r="BE201" s="737"/>
      <c r="BF201" s="726" t="s">
        <v>112</v>
      </c>
    </row>
    <row r="202" spans="1:58" ht="9.75" customHeight="1">
      <c r="A202" s="774"/>
      <c r="B202" s="734"/>
      <c r="C202" s="734"/>
      <c r="D202" s="734"/>
      <c r="E202" s="727" t="s">
        <v>113</v>
      </c>
      <c r="F202" s="727"/>
      <c r="G202" s="727"/>
      <c r="H202" s="727"/>
      <c r="I202" s="727"/>
      <c r="J202" s="727"/>
      <c r="K202" s="727"/>
      <c r="L202" s="727"/>
      <c r="M202" s="727"/>
      <c r="N202" s="727"/>
      <c r="O202" s="727"/>
      <c r="P202" s="727"/>
      <c r="Q202" s="727"/>
      <c r="R202" s="727"/>
      <c r="S202" s="727"/>
      <c r="T202" s="727"/>
      <c r="U202" s="727"/>
      <c r="V202" s="727"/>
      <c r="W202" s="727"/>
      <c r="X202" s="727"/>
      <c r="Y202" s="727"/>
      <c r="Z202" s="727"/>
      <c r="AA202" s="727"/>
      <c r="AB202" s="727"/>
      <c r="AC202" s="727"/>
      <c r="AD202" s="727"/>
      <c r="AE202" s="727"/>
      <c r="AF202" s="727"/>
      <c r="AG202" s="727"/>
      <c r="AH202" s="727"/>
      <c r="AI202" s="727"/>
      <c r="AJ202" s="727"/>
      <c r="AK202" s="727"/>
      <c r="AL202" s="727"/>
      <c r="AM202" s="727"/>
      <c r="AN202" s="727"/>
      <c r="AO202" s="727"/>
      <c r="AP202" s="727"/>
      <c r="AQ202" s="727"/>
      <c r="AR202" s="727"/>
      <c r="AS202" s="727"/>
      <c r="AT202" s="727"/>
      <c r="AU202" s="727"/>
      <c r="AV202" s="727"/>
      <c r="AW202" s="727"/>
      <c r="AX202" s="727"/>
      <c r="AY202" s="727"/>
      <c r="AZ202" s="727"/>
      <c r="BA202" s="727"/>
      <c r="BB202" s="727"/>
      <c r="BC202" s="727"/>
      <c r="BD202" s="727"/>
      <c r="BE202" s="727"/>
      <c r="BF202" s="726"/>
    </row>
    <row r="203" spans="1:58" ht="9.75" customHeight="1">
      <c r="A203" s="774"/>
      <c r="B203" s="734"/>
      <c r="C203" s="734"/>
      <c r="D203" s="734"/>
      <c r="E203" s="59">
        <v>35</v>
      </c>
      <c r="F203" s="59">
        <v>36</v>
      </c>
      <c r="G203" s="59">
        <v>37</v>
      </c>
      <c r="H203" s="59">
        <v>38</v>
      </c>
      <c r="I203" s="59">
        <v>39</v>
      </c>
      <c r="J203" s="59">
        <v>40</v>
      </c>
      <c r="K203" s="59">
        <v>41</v>
      </c>
      <c r="L203" s="59">
        <v>42</v>
      </c>
      <c r="M203" s="59">
        <v>43</v>
      </c>
      <c r="N203" s="59">
        <v>44</v>
      </c>
      <c r="O203" s="59">
        <v>45</v>
      </c>
      <c r="P203" s="59">
        <v>46</v>
      </c>
      <c r="Q203" s="59">
        <v>47</v>
      </c>
      <c r="R203" s="59">
        <v>48</v>
      </c>
      <c r="S203" s="59">
        <v>49</v>
      </c>
      <c r="T203" s="59">
        <v>50</v>
      </c>
      <c r="U203" s="59">
        <v>51</v>
      </c>
      <c r="V203" s="59">
        <v>52</v>
      </c>
      <c r="W203" s="14">
        <v>1</v>
      </c>
      <c r="X203" s="14">
        <v>2</v>
      </c>
      <c r="Y203" s="14">
        <v>3</v>
      </c>
      <c r="Z203" s="14">
        <v>4</v>
      </c>
      <c r="AA203" s="14">
        <v>5</v>
      </c>
      <c r="AB203" s="14">
        <v>6</v>
      </c>
      <c r="AC203" s="14">
        <v>7</v>
      </c>
      <c r="AD203" s="14">
        <v>8</v>
      </c>
      <c r="AE203" s="14">
        <v>9</v>
      </c>
      <c r="AF203" s="14">
        <v>10</v>
      </c>
      <c r="AG203" s="14">
        <v>11</v>
      </c>
      <c r="AH203" s="14">
        <v>12</v>
      </c>
      <c r="AI203" s="14">
        <v>13</v>
      </c>
      <c r="AJ203" s="14">
        <v>14</v>
      </c>
      <c r="AK203" s="14">
        <v>15</v>
      </c>
      <c r="AL203" s="14">
        <v>16</v>
      </c>
      <c r="AM203" s="14">
        <v>17</v>
      </c>
      <c r="AN203" s="14">
        <v>18</v>
      </c>
      <c r="AO203" s="14">
        <v>19</v>
      </c>
      <c r="AP203" s="14">
        <v>20</v>
      </c>
      <c r="AQ203" s="14">
        <v>21</v>
      </c>
      <c r="AR203" s="14">
        <v>22</v>
      </c>
      <c r="AS203" s="14">
        <v>23</v>
      </c>
      <c r="AT203" s="14">
        <v>24</v>
      </c>
      <c r="AU203" s="14">
        <v>25</v>
      </c>
      <c r="AV203" s="14">
        <v>26</v>
      </c>
      <c r="AW203" s="14">
        <v>27</v>
      </c>
      <c r="AX203" s="14">
        <v>28</v>
      </c>
      <c r="AY203" s="14">
        <v>29</v>
      </c>
      <c r="AZ203" s="14">
        <v>30</v>
      </c>
      <c r="BA203" s="14">
        <v>31</v>
      </c>
      <c r="BB203" s="14">
        <v>32</v>
      </c>
      <c r="BC203" s="14">
        <v>33</v>
      </c>
      <c r="BD203" s="14">
        <v>34</v>
      </c>
      <c r="BE203" s="14">
        <v>35</v>
      </c>
      <c r="BF203" s="726"/>
    </row>
    <row r="204" spans="1:58" ht="9.75" customHeight="1">
      <c r="A204" s="774"/>
      <c r="B204" s="734"/>
      <c r="C204" s="734"/>
      <c r="D204" s="734"/>
      <c r="E204" s="728" t="s">
        <v>114</v>
      </c>
      <c r="F204" s="728"/>
      <c r="G204" s="728"/>
      <c r="H204" s="728"/>
      <c r="I204" s="728"/>
      <c r="J204" s="728"/>
      <c r="K204" s="728"/>
      <c r="L204" s="728"/>
      <c r="M204" s="728"/>
      <c r="N204" s="728"/>
      <c r="O204" s="728"/>
      <c r="P204" s="728"/>
      <c r="Q204" s="728"/>
      <c r="R204" s="728"/>
      <c r="S204" s="728"/>
      <c r="T204" s="728"/>
      <c r="U204" s="728"/>
      <c r="V204" s="728"/>
      <c r="W204" s="728"/>
      <c r="X204" s="728"/>
      <c r="Y204" s="728"/>
      <c r="Z204" s="728"/>
      <c r="AA204" s="728"/>
      <c r="AB204" s="728"/>
      <c r="AC204" s="728"/>
      <c r="AD204" s="728"/>
      <c r="AE204" s="728"/>
      <c r="AF204" s="728"/>
      <c r="AG204" s="728"/>
      <c r="AH204" s="728"/>
      <c r="AI204" s="728"/>
      <c r="AJ204" s="728"/>
      <c r="AK204" s="728"/>
      <c r="AL204" s="728"/>
      <c r="AM204" s="728"/>
      <c r="AN204" s="728"/>
      <c r="AO204" s="728"/>
      <c r="AP204" s="728"/>
      <c r="AQ204" s="728"/>
      <c r="AR204" s="728"/>
      <c r="AS204" s="728"/>
      <c r="AT204" s="728"/>
      <c r="AU204" s="728"/>
      <c r="AV204" s="728"/>
      <c r="AW204" s="728"/>
      <c r="AX204" s="728"/>
      <c r="AY204" s="728"/>
      <c r="AZ204" s="728"/>
      <c r="BA204" s="728"/>
      <c r="BB204" s="728"/>
      <c r="BC204" s="728"/>
      <c r="BD204" s="728"/>
      <c r="BE204" s="728"/>
      <c r="BF204" s="726"/>
    </row>
    <row r="205" spans="1:58" ht="9.75" customHeight="1">
      <c r="A205" s="715"/>
      <c r="B205" s="734"/>
      <c r="C205" s="734"/>
      <c r="D205" s="734"/>
      <c r="E205" s="58">
        <v>1</v>
      </c>
      <c r="F205" s="58">
        <v>2</v>
      </c>
      <c r="G205" s="58">
        <v>3</v>
      </c>
      <c r="H205" s="58">
        <v>4</v>
      </c>
      <c r="I205" s="58">
        <v>5</v>
      </c>
      <c r="J205" s="58">
        <v>6</v>
      </c>
      <c r="K205" s="58">
        <v>7</v>
      </c>
      <c r="L205" s="58">
        <v>8</v>
      </c>
      <c r="M205" s="58">
        <v>9</v>
      </c>
      <c r="N205" s="58">
        <v>10</v>
      </c>
      <c r="O205" s="58">
        <v>11</v>
      </c>
      <c r="P205" s="58">
        <v>12</v>
      </c>
      <c r="Q205" s="58">
        <v>13</v>
      </c>
      <c r="R205" s="58">
        <v>14</v>
      </c>
      <c r="S205" s="58">
        <v>15</v>
      </c>
      <c r="T205" s="58">
        <v>16</v>
      </c>
      <c r="U205" s="58">
        <v>17</v>
      </c>
      <c r="V205" s="58">
        <v>18</v>
      </c>
      <c r="W205" s="58">
        <v>19</v>
      </c>
      <c r="X205" s="58">
        <v>20</v>
      </c>
      <c r="Y205" s="58">
        <v>21</v>
      </c>
      <c r="Z205" s="58">
        <v>22</v>
      </c>
      <c r="AA205" s="58">
        <v>23</v>
      </c>
      <c r="AB205" s="58">
        <v>24</v>
      </c>
      <c r="AC205" s="58">
        <v>25</v>
      </c>
      <c r="AD205" s="58">
        <v>26</v>
      </c>
      <c r="AE205" s="58">
        <v>27</v>
      </c>
      <c r="AF205" s="58">
        <v>28</v>
      </c>
      <c r="AG205" s="58">
        <v>29</v>
      </c>
      <c r="AH205" s="58">
        <v>30</v>
      </c>
      <c r="AI205" s="58">
        <v>31</v>
      </c>
      <c r="AJ205" s="58">
        <v>32</v>
      </c>
      <c r="AK205" s="58">
        <v>33</v>
      </c>
      <c r="AL205" s="58">
        <v>34</v>
      </c>
      <c r="AM205" s="58">
        <v>35</v>
      </c>
      <c r="AN205" s="58">
        <v>36</v>
      </c>
      <c r="AO205" s="58">
        <v>37</v>
      </c>
      <c r="AP205" s="58">
        <v>38</v>
      </c>
      <c r="AQ205" s="58">
        <v>39</v>
      </c>
      <c r="AR205" s="58">
        <v>40</v>
      </c>
      <c r="AS205" s="58">
        <v>41</v>
      </c>
      <c r="AT205" s="58">
        <v>42</v>
      </c>
      <c r="AU205" s="58">
        <v>43</v>
      </c>
      <c r="AV205" s="58">
        <v>44</v>
      </c>
      <c r="AW205" s="58">
        <v>45</v>
      </c>
      <c r="AX205" s="58">
        <v>46</v>
      </c>
      <c r="AY205" s="58">
        <v>47</v>
      </c>
      <c r="AZ205" s="58">
        <v>48</v>
      </c>
      <c r="BA205" s="58">
        <v>49</v>
      </c>
      <c r="BB205" s="58">
        <v>50</v>
      </c>
      <c r="BC205" s="58">
        <v>51</v>
      </c>
      <c r="BD205" s="58">
        <v>52</v>
      </c>
      <c r="BE205" s="58">
        <v>53</v>
      </c>
      <c r="BF205" s="726"/>
    </row>
    <row r="206" spans="1:58" ht="25.5" customHeight="1">
      <c r="A206" s="783" t="s">
        <v>317</v>
      </c>
      <c r="B206" s="758" t="s">
        <v>165</v>
      </c>
      <c r="C206" s="759" t="s">
        <v>166</v>
      </c>
      <c r="D206" s="15" t="s">
        <v>116</v>
      </c>
      <c r="E206" s="72">
        <f>E208+E210</f>
        <v>4</v>
      </c>
      <c r="F206" s="72">
        <f aca="true" t="shared" si="77" ref="F206:BE206">F208+F210</f>
        <v>4</v>
      </c>
      <c r="G206" s="72">
        <f t="shared" si="77"/>
        <v>4</v>
      </c>
      <c r="H206" s="72">
        <f t="shared" si="77"/>
        <v>4</v>
      </c>
      <c r="I206" s="72">
        <f t="shared" si="77"/>
        <v>4</v>
      </c>
      <c r="J206" s="72">
        <f t="shared" si="77"/>
        <v>4</v>
      </c>
      <c r="K206" s="72">
        <f t="shared" si="77"/>
        <v>4</v>
      </c>
      <c r="L206" s="72">
        <f t="shared" si="77"/>
        <v>4</v>
      </c>
      <c r="M206" s="72">
        <f t="shared" si="77"/>
        <v>4</v>
      </c>
      <c r="N206" s="72">
        <f t="shared" si="77"/>
        <v>4</v>
      </c>
      <c r="O206" s="72">
        <f t="shared" si="77"/>
        <v>4</v>
      </c>
      <c r="P206" s="72">
        <f t="shared" si="77"/>
        <v>4</v>
      </c>
      <c r="Q206" s="72">
        <f t="shared" si="77"/>
        <v>4</v>
      </c>
      <c r="R206" s="72">
        <f t="shared" si="77"/>
        <v>4</v>
      </c>
      <c r="S206" s="72">
        <f t="shared" si="77"/>
        <v>4</v>
      </c>
      <c r="T206" s="72">
        <f t="shared" si="77"/>
        <v>4</v>
      </c>
      <c r="U206" s="72">
        <f t="shared" si="77"/>
        <v>4</v>
      </c>
      <c r="V206" s="72">
        <f t="shared" si="77"/>
        <v>0</v>
      </c>
      <c r="W206" s="72">
        <f t="shared" si="77"/>
        <v>0</v>
      </c>
      <c r="X206" s="72">
        <f t="shared" si="77"/>
        <v>4</v>
      </c>
      <c r="Y206" s="72">
        <f t="shared" si="77"/>
        <v>4</v>
      </c>
      <c r="Z206" s="72">
        <f t="shared" si="77"/>
        <v>4</v>
      </c>
      <c r="AA206" s="72">
        <f t="shared" si="77"/>
        <v>4</v>
      </c>
      <c r="AB206" s="72">
        <f t="shared" si="77"/>
        <v>4</v>
      </c>
      <c r="AC206" s="72">
        <f t="shared" si="77"/>
        <v>4</v>
      </c>
      <c r="AD206" s="72">
        <f t="shared" si="77"/>
        <v>4</v>
      </c>
      <c r="AE206" s="72">
        <f t="shared" si="77"/>
        <v>4</v>
      </c>
      <c r="AF206" s="72">
        <f t="shared" si="77"/>
        <v>4</v>
      </c>
      <c r="AG206" s="72">
        <f t="shared" si="77"/>
        <v>4</v>
      </c>
      <c r="AH206" s="72">
        <f t="shared" si="77"/>
        <v>4</v>
      </c>
      <c r="AI206" s="72">
        <f t="shared" si="77"/>
        <v>4</v>
      </c>
      <c r="AJ206" s="72">
        <f t="shared" si="77"/>
        <v>4</v>
      </c>
      <c r="AK206" s="72">
        <f t="shared" si="77"/>
        <v>4</v>
      </c>
      <c r="AL206" s="72">
        <f t="shared" si="77"/>
        <v>4</v>
      </c>
      <c r="AM206" s="72">
        <f t="shared" si="77"/>
        <v>4</v>
      </c>
      <c r="AN206" s="72">
        <f t="shared" si="77"/>
        <v>0</v>
      </c>
      <c r="AO206" s="72">
        <f t="shared" si="77"/>
        <v>0</v>
      </c>
      <c r="AP206" s="72">
        <f t="shared" si="77"/>
        <v>0</v>
      </c>
      <c r="AQ206" s="72">
        <f t="shared" si="77"/>
        <v>0</v>
      </c>
      <c r="AR206" s="72">
        <f t="shared" si="77"/>
        <v>0</v>
      </c>
      <c r="AS206" s="72">
        <f t="shared" si="77"/>
        <v>0</v>
      </c>
      <c r="AT206" s="72">
        <f t="shared" si="77"/>
        <v>0</v>
      </c>
      <c r="AU206" s="72">
        <f t="shared" si="77"/>
        <v>0</v>
      </c>
      <c r="AV206" s="72">
        <f t="shared" si="77"/>
        <v>0</v>
      </c>
      <c r="AW206" s="72">
        <f t="shared" si="77"/>
        <v>0</v>
      </c>
      <c r="AX206" s="72">
        <f t="shared" si="77"/>
        <v>0</v>
      </c>
      <c r="AY206" s="72">
        <f t="shared" si="77"/>
        <v>0</v>
      </c>
      <c r="AZ206" s="72">
        <f t="shared" si="77"/>
        <v>0</v>
      </c>
      <c r="BA206" s="72">
        <f t="shared" si="77"/>
        <v>0</v>
      </c>
      <c r="BB206" s="72">
        <f t="shared" si="77"/>
        <v>0</v>
      </c>
      <c r="BC206" s="72">
        <f t="shared" si="77"/>
        <v>0</v>
      </c>
      <c r="BD206" s="72">
        <f t="shared" si="77"/>
        <v>0</v>
      </c>
      <c r="BE206" s="72">
        <f t="shared" si="77"/>
        <v>0</v>
      </c>
      <c r="BF206" s="16">
        <f aca="true" t="shared" si="78" ref="BF206:BF239">SUM(E206:BE206)</f>
        <v>132</v>
      </c>
    </row>
    <row r="207" spans="1:58" ht="22.5" customHeight="1">
      <c r="A207" s="784"/>
      <c r="B207" s="758"/>
      <c r="C207" s="760"/>
      <c r="D207" s="15" t="s">
        <v>117</v>
      </c>
      <c r="E207" s="72">
        <f>E209+E211</f>
        <v>2</v>
      </c>
      <c r="F207" s="72">
        <f aca="true" t="shared" si="79" ref="F207:BE207">F209+F211</f>
        <v>2.5</v>
      </c>
      <c r="G207" s="72">
        <f t="shared" si="79"/>
        <v>2</v>
      </c>
      <c r="H207" s="72">
        <f t="shared" si="79"/>
        <v>2</v>
      </c>
      <c r="I207" s="72">
        <f t="shared" si="79"/>
        <v>2</v>
      </c>
      <c r="J207" s="72">
        <f t="shared" si="79"/>
        <v>2</v>
      </c>
      <c r="K207" s="72">
        <f t="shared" si="79"/>
        <v>2</v>
      </c>
      <c r="L207" s="72">
        <f t="shared" si="79"/>
        <v>2</v>
      </c>
      <c r="M207" s="72">
        <f t="shared" si="79"/>
        <v>2</v>
      </c>
      <c r="N207" s="72">
        <f t="shared" si="79"/>
        <v>2</v>
      </c>
      <c r="O207" s="72">
        <f t="shared" si="79"/>
        <v>2</v>
      </c>
      <c r="P207" s="72">
        <f t="shared" si="79"/>
        <v>2</v>
      </c>
      <c r="Q207" s="72">
        <f t="shared" si="79"/>
        <v>2</v>
      </c>
      <c r="R207" s="72">
        <f t="shared" si="79"/>
        <v>2</v>
      </c>
      <c r="S207" s="72">
        <f t="shared" si="79"/>
        <v>2</v>
      </c>
      <c r="T207" s="72">
        <f t="shared" si="79"/>
        <v>2</v>
      </c>
      <c r="U207" s="72">
        <f t="shared" si="79"/>
        <v>2.5</v>
      </c>
      <c r="V207" s="72">
        <f t="shared" si="79"/>
        <v>0</v>
      </c>
      <c r="W207" s="72">
        <f t="shared" si="79"/>
        <v>0</v>
      </c>
      <c r="X207" s="72">
        <f t="shared" si="79"/>
        <v>2</v>
      </c>
      <c r="Y207" s="72">
        <f t="shared" si="79"/>
        <v>2.5</v>
      </c>
      <c r="Z207" s="72">
        <f t="shared" si="79"/>
        <v>2</v>
      </c>
      <c r="AA207" s="72">
        <f t="shared" si="79"/>
        <v>2</v>
      </c>
      <c r="AB207" s="72">
        <f t="shared" si="79"/>
        <v>2.5</v>
      </c>
      <c r="AC207" s="72">
        <f t="shared" si="79"/>
        <v>2</v>
      </c>
      <c r="AD207" s="72">
        <f t="shared" si="79"/>
        <v>2</v>
      </c>
      <c r="AE207" s="72">
        <f t="shared" si="79"/>
        <v>2</v>
      </c>
      <c r="AF207" s="72">
        <f t="shared" si="79"/>
        <v>2</v>
      </c>
      <c r="AG207" s="72">
        <f t="shared" si="79"/>
        <v>2</v>
      </c>
      <c r="AH207" s="72">
        <f t="shared" si="79"/>
        <v>2</v>
      </c>
      <c r="AI207" s="72">
        <f t="shared" si="79"/>
        <v>2</v>
      </c>
      <c r="AJ207" s="72">
        <f t="shared" si="79"/>
        <v>2</v>
      </c>
      <c r="AK207" s="72">
        <f t="shared" si="79"/>
        <v>2.5</v>
      </c>
      <c r="AL207" s="72">
        <f t="shared" si="79"/>
        <v>2</v>
      </c>
      <c r="AM207" s="72">
        <f t="shared" si="79"/>
        <v>2.5</v>
      </c>
      <c r="AN207" s="72">
        <f t="shared" si="79"/>
        <v>0</v>
      </c>
      <c r="AO207" s="72">
        <f t="shared" si="79"/>
        <v>0</v>
      </c>
      <c r="AP207" s="72">
        <f t="shared" si="79"/>
        <v>0</v>
      </c>
      <c r="AQ207" s="72">
        <f t="shared" si="79"/>
        <v>0</v>
      </c>
      <c r="AR207" s="72">
        <f t="shared" si="79"/>
        <v>0</v>
      </c>
      <c r="AS207" s="72">
        <f t="shared" si="79"/>
        <v>0</v>
      </c>
      <c r="AT207" s="72">
        <f t="shared" si="79"/>
        <v>0</v>
      </c>
      <c r="AU207" s="72">
        <f t="shared" si="79"/>
        <v>0</v>
      </c>
      <c r="AV207" s="72">
        <f t="shared" si="79"/>
        <v>0</v>
      </c>
      <c r="AW207" s="72">
        <f t="shared" si="79"/>
        <v>0</v>
      </c>
      <c r="AX207" s="72">
        <f t="shared" si="79"/>
        <v>0</v>
      </c>
      <c r="AY207" s="72">
        <f t="shared" si="79"/>
        <v>0</v>
      </c>
      <c r="AZ207" s="72">
        <f t="shared" si="79"/>
        <v>0</v>
      </c>
      <c r="BA207" s="72">
        <f t="shared" si="79"/>
        <v>0</v>
      </c>
      <c r="BB207" s="72">
        <f t="shared" si="79"/>
        <v>0</v>
      </c>
      <c r="BC207" s="72">
        <f t="shared" si="79"/>
        <v>0</v>
      </c>
      <c r="BD207" s="72">
        <f t="shared" si="79"/>
        <v>0</v>
      </c>
      <c r="BE207" s="72">
        <f t="shared" si="79"/>
        <v>0</v>
      </c>
      <c r="BF207" s="16">
        <f t="shared" si="78"/>
        <v>69</v>
      </c>
    </row>
    <row r="208" spans="1:58" ht="9.75" customHeight="1">
      <c r="A208" s="784"/>
      <c r="B208" s="761" t="s">
        <v>170</v>
      </c>
      <c r="C208" s="757" t="s">
        <v>25</v>
      </c>
      <c r="D208" s="60" t="s">
        <v>116</v>
      </c>
      <c r="E208" s="55">
        <v>2</v>
      </c>
      <c r="F208" s="55">
        <v>2</v>
      </c>
      <c r="G208" s="55">
        <v>2</v>
      </c>
      <c r="H208" s="55">
        <v>2</v>
      </c>
      <c r="I208" s="55">
        <v>2</v>
      </c>
      <c r="J208" s="55">
        <v>2</v>
      </c>
      <c r="K208" s="55">
        <v>2</v>
      </c>
      <c r="L208" s="55">
        <v>2</v>
      </c>
      <c r="M208" s="55">
        <v>2</v>
      </c>
      <c r="N208" s="55">
        <v>2</v>
      </c>
      <c r="O208" s="55">
        <v>2</v>
      </c>
      <c r="P208" s="55">
        <v>2</v>
      </c>
      <c r="Q208" s="55">
        <v>2</v>
      </c>
      <c r="R208" s="55">
        <v>2</v>
      </c>
      <c r="S208" s="55">
        <v>2</v>
      </c>
      <c r="T208" s="55">
        <v>2</v>
      </c>
      <c r="U208" s="55">
        <v>2</v>
      </c>
      <c r="V208" s="55">
        <v>0</v>
      </c>
      <c r="W208" s="55">
        <v>0</v>
      </c>
      <c r="X208" s="55">
        <v>2</v>
      </c>
      <c r="Y208" s="55">
        <v>2</v>
      </c>
      <c r="Z208" s="55">
        <v>2</v>
      </c>
      <c r="AA208" s="55">
        <v>2</v>
      </c>
      <c r="AB208" s="55">
        <v>2</v>
      </c>
      <c r="AC208" s="55">
        <v>2</v>
      </c>
      <c r="AD208" s="55">
        <v>2</v>
      </c>
      <c r="AE208" s="55">
        <v>2</v>
      </c>
      <c r="AF208" s="55">
        <v>2</v>
      </c>
      <c r="AG208" s="55">
        <v>2</v>
      </c>
      <c r="AH208" s="55">
        <v>2</v>
      </c>
      <c r="AI208" s="55">
        <v>2</v>
      </c>
      <c r="AJ208" s="55">
        <v>2</v>
      </c>
      <c r="AK208" s="55">
        <v>2</v>
      </c>
      <c r="AL208" s="55">
        <v>2</v>
      </c>
      <c r="AM208" s="55">
        <v>2</v>
      </c>
      <c r="AN208" s="55"/>
      <c r="AO208" s="60"/>
      <c r="AP208" s="60"/>
      <c r="AQ208" s="60"/>
      <c r="AR208" s="60"/>
      <c r="AS208" s="60"/>
      <c r="AT208" s="18"/>
      <c r="AU208" s="60"/>
      <c r="AV208" s="60">
        <v>0</v>
      </c>
      <c r="AW208" s="60">
        <v>0</v>
      </c>
      <c r="AX208" s="60"/>
      <c r="AY208" s="60"/>
      <c r="AZ208" s="60"/>
      <c r="BA208" s="60"/>
      <c r="BB208" s="60"/>
      <c r="BC208" s="60"/>
      <c r="BD208" s="60"/>
      <c r="BE208" s="60"/>
      <c r="BF208" s="17">
        <f t="shared" si="78"/>
        <v>66</v>
      </c>
    </row>
    <row r="209" spans="1:58" ht="9.75" customHeight="1">
      <c r="A209" s="784"/>
      <c r="B209" s="762"/>
      <c r="C209" s="732"/>
      <c r="D209" s="60" t="s">
        <v>117</v>
      </c>
      <c r="E209" s="89"/>
      <c r="F209" s="89">
        <v>0.5</v>
      </c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>
        <v>0.5</v>
      </c>
      <c r="V209" s="55">
        <v>0</v>
      </c>
      <c r="W209" s="55">
        <v>0</v>
      </c>
      <c r="X209" s="55"/>
      <c r="Y209" s="89">
        <v>0.5</v>
      </c>
      <c r="Z209" s="55"/>
      <c r="AA209" s="55"/>
      <c r="AB209" s="89">
        <v>0.5</v>
      </c>
      <c r="AC209" s="55"/>
      <c r="AD209" s="55"/>
      <c r="AE209" s="89"/>
      <c r="AF209" s="55"/>
      <c r="AG209" s="55"/>
      <c r="AH209" s="89"/>
      <c r="AI209" s="55"/>
      <c r="AJ209" s="55"/>
      <c r="AK209" s="89">
        <v>0.5</v>
      </c>
      <c r="AL209" s="60"/>
      <c r="AM209" s="89">
        <v>0.5</v>
      </c>
      <c r="AN209" s="60"/>
      <c r="AO209" s="60"/>
      <c r="AP209" s="60"/>
      <c r="AQ209" s="59"/>
      <c r="AR209" s="59"/>
      <c r="AS209" s="59"/>
      <c r="AT209" s="59"/>
      <c r="AU209" s="60"/>
      <c r="AV209" s="60">
        <v>0</v>
      </c>
      <c r="AW209" s="60">
        <v>0</v>
      </c>
      <c r="AX209" s="60"/>
      <c r="AY209" s="60"/>
      <c r="AZ209" s="60"/>
      <c r="BA209" s="60"/>
      <c r="BB209" s="60"/>
      <c r="BC209" s="60"/>
      <c r="BD209" s="60"/>
      <c r="BE209" s="60"/>
      <c r="BF209" s="17">
        <f t="shared" si="78"/>
        <v>3</v>
      </c>
    </row>
    <row r="210" spans="1:58" ht="9.75" customHeight="1">
      <c r="A210" s="784"/>
      <c r="B210" s="761" t="s">
        <v>349</v>
      </c>
      <c r="C210" s="757" t="s">
        <v>34</v>
      </c>
      <c r="D210" s="60" t="s">
        <v>116</v>
      </c>
      <c r="E210" s="89">
        <v>2</v>
      </c>
      <c r="F210" s="89">
        <v>2</v>
      </c>
      <c r="G210" s="89">
        <v>2</v>
      </c>
      <c r="H210" s="89">
        <v>2</v>
      </c>
      <c r="I210" s="89">
        <v>2</v>
      </c>
      <c r="J210" s="89">
        <v>2</v>
      </c>
      <c r="K210" s="89">
        <v>2</v>
      </c>
      <c r="L210" s="89">
        <v>2</v>
      </c>
      <c r="M210" s="89">
        <v>2</v>
      </c>
      <c r="N210" s="89">
        <v>2</v>
      </c>
      <c r="O210" s="89">
        <v>2</v>
      </c>
      <c r="P210" s="89">
        <v>2</v>
      </c>
      <c r="Q210" s="89">
        <v>2</v>
      </c>
      <c r="R210" s="89">
        <v>2</v>
      </c>
      <c r="S210" s="89">
        <v>2</v>
      </c>
      <c r="T210" s="89">
        <v>2</v>
      </c>
      <c r="U210" s="89">
        <v>2</v>
      </c>
      <c r="V210" s="55">
        <v>0</v>
      </c>
      <c r="W210" s="55">
        <v>0</v>
      </c>
      <c r="X210" s="55">
        <v>2</v>
      </c>
      <c r="Y210" s="55">
        <v>2</v>
      </c>
      <c r="Z210" s="55">
        <v>2</v>
      </c>
      <c r="AA210" s="55">
        <v>2</v>
      </c>
      <c r="AB210" s="55">
        <v>2</v>
      </c>
      <c r="AC210" s="55">
        <v>2</v>
      </c>
      <c r="AD210" s="55">
        <v>2</v>
      </c>
      <c r="AE210" s="55">
        <v>2</v>
      </c>
      <c r="AF210" s="55">
        <v>2</v>
      </c>
      <c r="AG210" s="55">
        <v>2</v>
      </c>
      <c r="AH210" s="55">
        <v>2</v>
      </c>
      <c r="AI210" s="55">
        <v>2</v>
      </c>
      <c r="AJ210" s="55">
        <v>2</v>
      </c>
      <c r="AK210" s="55">
        <v>2</v>
      </c>
      <c r="AL210" s="55">
        <v>2</v>
      </c>
      <c r="AM210" s="55">
        <v>2</v>
      </c>
      <c r="AN210" s="60"/>
      <c r="AO210" s="60"/>
      <c r="AP210" s="60"/>
      <c r="AQ210" s="60"/>
      <c r="AR210" s="60"/>
      <c r="AS210" s="60"/>
      <c r="AT210" s="66"/>
      <c r="AU210" s="60"/>
      <c r="AV210" s="60">
        <v>0</v>
      </c>
      <c r="AW210" s="60">
        <v>0</v>
      </c>
      <c r="AX210" s="60"/>
      <c r="AY210" s="60"/>
      <c r="AZ210" s="60"/>
      <c r="BA210" s="60"/>
      <c r="BB210" s="60"/>
      <c r="BC210" s="60"/>
      <c r="BD210" s="60"/>
      <c r="BE210" s="60"/>
      <c r="BF210" s="17">
        <f t="shared" si="78"/>
        <v>66</v>
      </c>
    </row>
    <row r="211" spans="1:58" ht="9.75" customHeight="1">
      <c r="A211" s="784"/>
      <c r="B211" s="762"/>
      <c r="C211" s="732"/>
      <c r="D211" s="60" t="s">
        <v>117</v>
      </c>
      <c r="E211" s="89">
        <v>2</v>
      </c>
      <c r="F211" s="89">
        <v>2</v>
      </c>
      <c r="G211" s="89">
        <v>2</v>
      </c>
      <c r="H211" s="89">
        <v>2</v>
      </c>
      <c r="I211" s="89">
        <v>2</v>
      </c>
      <c r="J211" s="89">
        <v>2</v>
      </c>
      <c r="K211" s="89">
        <v>2</v>
      </c>
      <c r="L211" s="89">
        <v>2</v>
      </c>
      <c r="M211" s="89">
        <v>2</v>
      </c>
      <c r="N211" s="89">
        <v>2</v>
      </c>
      <c r="O211" s="89">
        <v>2</v>
      </c>
      <c r="P211" s="89">
        <v>2</v>
      </c>
      <c r="Q211" s="89">
        <v>2</v>
      </c>
      <c r="R211" s="89">
        <v>2</v>
      </c>
      <c r="S211" s="89">
        <v>2</v>
      </c>
      <c r="T211" s="89">
        <v>2</v>
      </c>
      <c r="U211" s="89">
        <v>2</v>
      </c>
      <c r="V211" s="55">
        <v>0</v>
      </c>
      <c r="W211" s="55">
        <v>0</v>
      </c>
      <c r="X211" s="55">
        <v>2</v>
      </c>
      <c r="Y211" s="55">
        <v>2</v>
      </c>
      <c r="Z211" s="55">
        <v>2</v>
      </c>
      <c r="AA211" s="55">
        <v>2</v>
      </c>
      <c r="AB211" s="55">
        <v>2</v>
      </c>
      <c r="AC211" s="55">
        <v>2</v>
      </c>
      <c r="AD211" s="55">
        <v>2</v>
      </c>
      <c r="AE211" s="55">
        <v>2</v>
      </c>
      <c r="AF211" s="55">
        <v>2</v>
      </c>
      <c r="AG211" s="55">
        <v>2</v>
      </c>
      <c r="AH211" s="55">
        <v>2</v>
      </c>
      <c r="AI211" s="55">
        <v>2</v>
      </c>
      <c r="AJ211" s="55">
        <v>2</v>
      </c>
      <c r="AK211" s="55">
        <v>2</v>
      </c>
      <c r="AL211" s="55">
        <v>2</v>
      </c>
      <c r="AM211" s="55">
        <v>2</v>
      </c>
      <c r="AN211" s="60"/>
      <c r="AO211" s="59"/>
      <c r="AP211" s="59"/>
      <c r="AQ211" s="59"/>
      <c r="AR211" s="17"/>
      <c r="AS211" s="59"/>
      <c r="AT211" s="18"/>
      <c r="AU211" s="60"/>
      <c r="AV211" s="60">
        <v>0</v>
      </c>
      <c r="AW211" s="60">
        <v>0</v>
      </c>
      <c r="AX211" s="60"/>
      <c r="AY211" s="60"/>
      <c r="AZ211" s="60"/>
      <c r="BA211" s="60"/>
      <c r="BB211" s="60"/>
      <c r="BC211" s="60"/>
      <c r="BD211" s="60"/>
      <c r="BE211" s="60"/>
      <c r="BF211" s="17">
        <f t="shared" si="78"/>
        <v>66</v>
      </c>
    </row>
    <row r="212" spans="1:58" ht="16.5">
      <c r="A212" s="784"/>
      <c r="B212" s="731" t="s">
        <v>40</v>
      </c>
      <c r="C212" s="759" t="s">
        <v>121</v>
      </c>
      <c r="D212" s="19" t="s">
        <v>116</v>
      </c>
      <c r="E212" s="92">
        <f>E214+E220</f>
        <v>34</v>
      </c>
      <c r="F212" s="92">
        <f aca="true" t="shared" si="80" ref="F212:BE212">F214+F220</f>
        <v>33</v>
      </c>
      <c r="G212" s="92">
        <f t="shared" si="80"/>
        <v>34</v>
      </c>
      <c r="H212" s="92">
        <f t="shared" si="80"/>
        <v>34</v>
      </c>
      <c r="I212" s="92">
        <f t="shared" si="80"/>
        <v>34</v>
      </c>
      <c r="J212" s="92">
        <f t="shared" si="80"/>
        <v>33</v>
      </c>
      <c r="K212" s="92">
        <f t="shared" si="80"/>
        <v>34</v>
      </c>
      <c r="L212" s="92">
        <f t="shared" si="80"/>
        <v>35</v>
      </c>
      <c r="M212" s="92">
        <f t="shared" si="80"/>
        <v>34</v>
      </c>
      <c r="N212" s="92">
        <f t="shared" si="80"/>
        <v>32</v>
      </c>
      <c r="O212" s="92">
        <f t="shared" si="80"/>
        <v>35</v>
      </c>
      <c r="P212" s="92">
        <f t="shared" si="80"/>
        <v>32</v>
      </c>
      <c r="Q212" s="92">
        <f t="shared" si="80"/>
        <v>34</v>
      </c>
      <c r="R212" s="92">
        <f t="shared" si="80"/>
        <v>35</v>
      </c>
      <c r="S212" s="92">
        <f t="shared" si="80"/>
        <v>34</v>
      </c>
      <c r="T212" s="92">
        <f t="shared" si="80"/>
        <v>35</v>
      </c>
      <c r="U212" s="92">
        <f t="shared" si="80"/>
        <v>31</v>
      </c>
      <c r="V212" s="92">
        <f t="shared" si="80"/>
        <v>0</v>
      </c>
      <c r="W212" s="92">
        <f t="shared" si="80"/>
        <v>0</v>
      </c>
      <c r="X212" s="92">
        <f t="shared" si="80"/>
        <v>49</v>
      </c>
      <c r="Y212" s="92">
        <f t="shared" si="80"/>
        <v>49</v>
      </c>
      <c r="Z212" s="92">
        <f t="shared" si="80"/>
        <v>52</v>
      </c>
      <c r="AA212" s="92">
        <f t="shared" si="80"/>
        <v>49</v>
      </c>
      <c r="AB212" s="92">
        <f t="shared" si="80"/>
        <v>33</v>
      </c>
      <c r="AC212" s="92">
        <f t="shared" si="80"/>
        <v>35</v>
      </c>
      <c r="AD212" s="92">
        <f t="shared" si="80"/>
        <v>33</v>
      </c>
      <c r="AE212" s="92">
        <f t="shared" si="80"/>
        <v>34</v>
      </c>
      <c r="AF212" s="92">
        <f t="shared" si="80"/>
        <v>34</v>
      </c>
      <c r="AG212" s="92">
        <f t="shared" si="80"/>
        <v>34</v>
      </c>
      <c r="AH212" s="92">
        <f t="shared" si="80"/>
        <v>33</v>
      </c>
      <c r="AI212" s="92">
        <f t="shared" si="80"/>
        <v>33</v>
      </c>
      <c r="AJ212" s="92">
        <f t="shared" si="80"/>
        <v>33</v>
      </c>
      <c r="AK212" s="92">
        <f t="shared" si="80"/>
        <v>33</v>
      </c>
      <c r="AL212" s="92">
        <f t="shared" si="80"/>
        <v>33</v>
      </c>
      <c r="AM212" s="92">
        <f t="shared" si="80"/>
        <v>11</v>
      </c>
      <c r="AN212" s="92">
        <f t="shared" si="80"/>
        <v>36</v>
      </c>
      <c r="AO212" s="92">
        <f t="shared" si="80"/>
        <v>72</v>
      </c>
      <c r="AP212" s="92">
        <f t="shared" si="80"/>
        <v>36</v>
      </c>
      <c r="AQ212" s="92">
        <f t="shared" si="80"/>
        <v>36</v>
      </c>
      <c r="AR212" s="92">
        <f t="shared" si="80"/>
        <v>36</v>
      </c>
      <c r="AS212" s="92">
        <f t="shared" si="80"/>
        <v>36</v>
      </c>
      <c r="AT212" s="92">
        <f t="shared" si="80"/>
        <v>36</v>
      </c>
      <c r="AU212" s="92">
        <f t="shared" si="80"/>
        <v>36</v>
      </c>
      <c r="AV212" s="92">
        <f t="shared" si="80"/>
        <v>0</v>
      </c>
      <c r="AW212" s="92">
        <f t="shared" si="80"/>
        <v>0</v>
      </c>
      <c r="AX212" s="92">
        <f t="shared" si="80"/>
        <v>0</v>
      </c>
      <c r="AY212" s="92">
        <f t="shared" si="80"/>
        <v>0</v>
      </c>
      <c r="AZ212" s="92">
        <f t="shared" si="80"/>
        <v>0</v>
      </c>
      <c r="BA212" s="92">
        <f t="shared" si="80"/>
        <v>0</v>
      </c>
      <c r="BB212" s="92">
        <f t="shared" si="80"/>
        <v>0</v>
      </c>
      <c r="BC212" s="92">
        <f t="shared" si="80"/>
        <v>0</v>
      </c>
      <c r="BD212" s="92">
        <f t="shared" si="80"/>
        <v>0</v>
      </c>
      <c r="BE212" s="92">
        <f t="shared" si="80"/>
        <v>0</v>
      </c>
      <c r="BF212" s="20">
        <f t="shared" si="78"/>
        <v>1475</v>
      </c>
    </row>
    <row r="213" spans="1:58" ht="9.75" customHeight="1">
      <c r="A213" s="784"/>
      <c r="B213" s="731"/>
      <c r="C213" s="719"/>
      <c r="D213" s="19" t="s">
        <v>117</v>
      </c>
      <c r="E213" s="92">
        <f>E215+E221</f>
        <v>17</v>
      </c>
      <c r="F213" s="92">
        <f aca="true" t="shared" si="81" ref="F213:BE213">F215+F221</f>
        <v>16</v>
      </c>
      <c r="G213" s="92">
        <f t="shared" si="81"/>
        <v>18</v>
      </c>
      <c r="H213" s="92">
        <f t="shared" si="81"/>
        <v>16</v>
      </c>
      <c r="I213" s="92">
        <f t="shared" si="81"/>
        <v>17</v>
      </c>
      <c r="J213" s="92">
        <f t="shared" si="81"/>
        <v>16</v>
      </c>
      <c r="K213" s="92">
        <f t="shared" si="81"/>
        <v>17</v>
      </c>
      <c r="L213" s="92">
        <f t="shared" si="81"/>
        <v>17</v>
      </c>
      <c r="M213" s="92">
        <f t="shared" si="81"/>
        <v>18</v>
      </c>
      <c r="N213" s="92">
        <f t="shared" si="81"/>
        <v>16</v>
      </c>
      <c r="O213" s="92">
        <f t="shared" si="81"/>
        <v>18</v>
      </c>
      <c r="P213" s="92">
        <f t="shared" si="81"/>
        <v>17</v>
      </c>
      <c r="Q213" s="92">
        <f t="shared" si="81"/>
        <v>17</v>
      </c>
      <c r="R213" s="92">
        <f t="shared" si="81"/>
        <v>17.5</v>
      </c>
      <c r="S213" s="92">
        <f t="shared" si="81"/>
        <v>18</v>
      </c>
      <c r="T213" s="92">
        <f t="shared" si="81"/>
        <v>18</v>
      </c>
      <c r="U213" s="92">
        <f t="shared" si="81"/>
        <v>15.5</v>
      </c>
      <c r="V213" s="92">
        <f t="shared" si="81"/>
        <v>0</v>
      </c>
      <c r="W213" s="92">
        <f t="shared" si="81"/>
        <v>0</v>
      </c>
      <c r="X213" s="92">
        <f t="shared" si="81"/>
        <v>24.5</v>
      </c>
      <c r="Y213" s="92">
        <f t="shared" si="81"/>
        <v>23.5</v>
      </c>
      <c r="Z213" s="92">
        <f t="shared" si="81"/>
        <v>25.5</v>
      </c>
      <c r="AA213" s="92">
        <f t="shared" si="81"/>
        <v>23.5</v>
      </c>
      <c r="AB213" s="92">
        <f t="shared" si="81"/>
        <v>16.5</v>
      </c>
      <c r="AC213" s="92">
        <f t="shared" si="81"/>
        <v>17.5</v>
      </c>
      <c r="AD213" s="92">
        <f t="shared" si="81"/>
        <v>16.5</v>
      </c>
      <c r="AE213" s="92">
        <f t="shared" si="81"/>
        <v>16.5</v>
      </c>
      <c r="AF213" s="92">
        <f t="shared" si="81"/>
        <v>17.5</v>
      </c>
      <c r="AG213" s="92">
        <f t="shared" si="81"/>
        <v>16.5</v>
      </c>
      <c r="AH213" s="92">
        <f t="shared" si="81"/>
        <v>16.5</v>
      </c>
      <c r="AI213" s="92">
        <f t="shared" si="81"/>
        <v>16.5</v>
      </c>
      <c r="AJ213" s="92">
        <f t="shared" si="81"/>
        <v>16.5</v>
      </c>
      <c r="AK213" s="92">
        <f t="shared" si="81"/>
        <v>16.5</v>
      </c>
      <c r="AL213" s="92">
        <f t="shared" si="81"/>
        <v>16.5</v>
      </c>
      <c r="AM213" s="92">
        <f t="shared" si="81"/>
        <v>5.5</v>
      </c>
      <c r="AN213" s="92">
        <f t="shared" si="81"/>
        <v>0</v>
      </c>
      <c r="AO213" s="92">
        <f t="shared" si="81"/>
        <v>0</v>
      </c>
      <c r="AP213" s="92">
        <f t="shared" si="81"/>
        <v>0</v>
      </c>
      <c r="AQ213" s="92">
        <f t="shared" si="81"/>
        <v>0</v>
      </c>
      <c r="AR213" s="92">
        <f t="shared" si="81"/>
        <v>0</v>
      </c>
      <c r="AS213" s="92">
        <f t="shared" si="81"/>
        <v>0</v>
      </c>
      <c r="AT213" s="92">
        <f t="shared" si="81"/>
        <v>0</v>
      </c>
      <c r="AU213" s="92">
        <f t="shared" si="81"/>
        <v>0</v>
      </c>
      <c r="AV213" s="92">
        <f t="shared" si="81"/>
        <v>0</v>
      </c>
      <c r="AW213" s="92">
        <f t="shared" si="81"/>
        <v>0</v>
      </c>
      <c r="AX213" s="92">
        <f t="shared" si="81"/>
        <v>0</v>
      </c>
      <c r="AY213" s="92">
        <f t="shared" si="81"/>
        <v>0</v>
      </c>
      <c r="AZ213" s="92">
        <f t="shared" si="81"/>
        <v>0</v>
      </c>
      <c r="BA213" s="92">
        <f t="shared" si="81"/>
        <v>0</v>
      </c>
      <c r="BB213" s="92">
        <f t="shared" si="81"/>
        <v>0</v>
      </c>
      <c r="BC213" s="92">
        <f t="shared" si="81"/>
        <v>0</v>
      </c>
      <c r="BD213" s="92">
        <f t="shared" si="81"/>
        <v>0</v>
      </c>
      <c r="BE213" s="92">
        <f t="shared" si="81"/>
        <v>0</v>
      </c>
      <c r="BF213" s="20">
        <f t="shared" si="78"/>
        <v>575</v>
      </c>
    </row>
    <row r="214" spans="1:58" ht="15" customHeight="1">
      <c r="A214" s="784"/>
      <c r="B214" s="759" t="s">
        <v>119</v>
      </c>
      <c r="C214" s="759" t="s">
        <v>120</v>
      </c>
      <c r="D214" s="19" t="s">
        <v>116</v>
      </c>
      <c r="E214" s="92">
        <f>E216+E218</f>
        <v>8</v>
      </c>
      <c r="F214" s="92">
        <f aca="true" t="shared" si="82" ref="F214:BE214">F216+F218</f>
        <v>8</v>
      </c>
      <c r="G214" s="92">
        <f t="shared" si="82"/>
        <v>10</v>
      </c>
      <c r="H214" s="92">
        <f t="shared" si="82"/>
        <v>8</v>
      </c>
      <c r="I214" s="92">
        <f t="shared" si="82"/>
        <v>8</v>
      </c>
      <c r="J214" s="92">
        <f t="shared" si="82"/>
        <v>8</v>
      </c>
      <c r="K214" s="92">
        <f t="shared" si="82"/>
        <v>8</v>
      </c>
      <c r="L214" s="92">
        <f t="shared" si="82"/>
        <v>10</v>
      </c>
      <c r="M214" s="92">
        <f t="shared" si="82"/>
        <v>8</v>
      </c>
      <c r="N214" s="92">
        <f t="shared" si="82"/>
        <v>8</v>
      </c>
      <c r="O214" s="92">
        <f t="shared" si="82"/>
        <v>8</v>
      </c>
      <c r="P214" s="92">
        <f t="shared" si="82"/>
        <v>8</v>
      </c>
      <c r="Q214" s="92">
        <f t="shared" si="82"/>
        <v>8</v>
      </c>
      <c r="R214" s="92">
        <f t="shared" si="82"/>
        <v>8</v>
      </c>
      <c r="S214" s="92">
        <f t="shared" si="82"/>
        <v>8</v>
      </c>
      <c r="T214" s="92">
        <f t="shared" si="82"/>
        <v>8</v>
      </c>
      <c r="U214" s="92">
        <f t="shared" si="82"/>
        <v>8</v>
      </c>
      <c r="V214" s="92">
        <f t="shared" si="82"/>
        <v>0</v>
      </c>
      <c r="W214" s="92">
        <f t="shared" si="82"/>
        <v>0</v>
      </c>
      <c r="X214" s="92">
        <f t="shared" si="82"/>
        <v>5</v>
      </c>
      <c r="Y214" s="92">
        <f t="shared" si="82"/>
        <v>5</v>
      </c>
      <c r="Z214" s="92">
        <f t="shared" si="82"/>
        <v>5</v>
      </c>
      <c r="AA214" s="92">
        <f t="shared" si="82"/>
        <v>5</v>
      </c>
      <c r="AB214" s="92">
        <f t="shared" si="82"/>
        <v>5</v>
      </c>
      <c r="AC214" s="92">
        <f t="shared" si="82"/>
        <v>5</v>
      </c>
      <c r="AD214" s="92">
        <f t="shared" si="82"/>
        <v>5</v>
      </c>
      <c r="AE214" s="92">
        <f t="shared" si="82"/>
        <v>5</v>
      </c>
      <c r="AF214" s="92">
        <f t="shared" si="82"/>
        <v>5</v>
      </c>
      <c r="AG214" s="92">
        <f t="shared" si="82"/>
        <v>5</v>
      </c>
      <c r="AH214" s="92">
        <f t="shared" si="82"/>
        <v>5</v>
      </c>
      <c r="AI214" s="92">
        <f t="shared" si="82"/>
        <v>5</v>
      </c>
      <c r="AJ214" s="92">
        <f t="shared" si="82"/>
        <v>5</v>
      </c>
      <c r="AK214" s="92">
        <f t="shared" si="82"/>
        <v>5</v>
      </c>
      <c r="AL214" s="92">
        <f t="shared" si="82"/>
        <v>5</v>
      </c>
      <c r="AM214" s="92">
        <f t="shared" si="82"/>
        <v>5</v>
      </c>
      <c r="AN214" s="92">
        <f t="shared" si="82"/>
        <v>0</v>
      </c>
      <c r="AO214" s="92">
        <f t="shared" si="82"/>
        <v>0</v>
      </c>
      <c r="AP214" s="92">
        <f t="shared" si="82"/>
        <v>0</v>
      </c>
      <c r="AQ214" s="92">
        <f t="shared" si="82"/>
        <v>0</v>
      </c>
      <c r="AR214" s="92">
        <f t="shared" si="82"/>
        <v>0</v>
      </c>
      <c r="AS214" s="92">
        <f t="shared" si="82"/>
        <v>0</v>
      </c>
      <c r="AT214" s="92">
        <f t="shared" si="82"/>
        <v>0</v>
      </c>
      <c r="AU214" s="92">
        <f t="shared" si="82"/>
        <v>0</v>
      </c>
      <c r="AV214" s="92">
        <f t="shared" si="82"/>
        <v>0</v>
      </c>
      <c r="AW214" s="92">
        <f t="shared" si="82"/>
        <v>0</v>
      </c>
      <c r="AX214" s="92">
        <f t="shared" si="82"/>
        <v>0</v>
      </c>
      <c r="AY214" s="92">
        <f t="shared" si="82"/>
        <v>0</v>
      </c>
      <c r="AZ214" s="92">
        <f t="shared" si="82"/>
        <v>0</v>
      </c>
      <c r="BA214" s="92">
        <f t="shared" si="82"/>
        <v>0</v>
      </c>
      <c r="BB214" s="92">
        <f t="shared" si="82"/>
        <v>0</v>
      </c>
      <c r="BC214" s="92">
        <f t="shared" si="82"/>
        <v>0</v>
      </c>
      <c r="BD214" s="92">
        <f t="shared" si="82"/>
        <v>0</v>
      </c>
      <c r="BE214" s="92">
        <f t="shared" si="82"/>
        <v>0</v>
      </c>
      <c r="BF214" s="20">
        <f t="shared" si="78"/>
        <v>220</v>
      </c>
    </row>
    <row r="215" spans="1:58" ht="9.75" customHeight="1">
      <c r="A215" s="784"/>
      <c r="B215" s="760"/>
      <c r="C215" s="760"/>
      <c r="D215" s="19" t="s">
        <v>117</v>
      </c>
      <c r="E215" s="92">
        <f>E217+E219</f>
        <v>4</v>
      </c>
      <c r="F215" s="92">
        <f aca="true" t="shared" si="83" ref="F215:BE215">F217+F219</f>
        <v>4</v>
      </c>
      <c r="G215" s="92">
        <f t="shared" si="83"/>
        <v>5</v>
      </c>
      <c r="H215" s="92">
        <f t="shared" si="83"/>
        <v>4</v>
      </c>
      <c r="I215" s="92">
        <f t="shared" si="83"/>
        <v>4</v>
      </c>
      <c r="J215" s="92">
        <f t="shared" si="83"/>
        <v>4</v>
      </c>
      <c r="K215" s="92">
        <f t="shared" si="83"/>
        <v>4</v>
      </c>
      <c r="L215" s="92">
        <f t="shared" si="83"/>
        <v>5</v>
      </c>
      <c r="M215" s="92">
        <f t="shared" si="83"/>
        <v>4</v>
      </c>
      <c r="N215" s="92">
        <f t="shared" si="83"/>
        <v>4</v>
      </c>
      <c r="O215" s="92">
        <f t="shared" si="83"/>
        <v>4</v>
      </c>
      <c r="P215" s="92">
        <f t="shared" si="83"/>
        <v>4</v>
      </c>
      <c r="Q215" s="92">
        <f t="shared" si="83"/>
        <v>4</v>
      </c>
      <c r="R215" s="92">
        <f t="shared" si="83"/>
        <v>4.5</v>
      </c>
      <c r="S215" s="92">
        <f t="shared" si="83"/>
        <v>4</v>
      </c>
      <c r="T215" s="92">
        <f t="shared" si="83"/>
        <v>4</v>
      </c>
      <c r="U215" s="92">
        <f t="shared" si="83"/>
        <v>3.5</v>
      </c>
      <c r="V215" s="92">
        <f t="shared" si="83"/>
        <v>0</v>
      </c>
      <c r="W215" s="92">
        <f t="shared" si="83"/>
        <v>0</v>
      </c>
      <c r="X215" s="92">
        <f t="shared" si="83"/>
        <v>2.5</v>
      </c>
      <c r="Y215" s="92">
        <f t="shared" si="83"/>
        <v>2.5</v>
      </c>
      <c r="Z215" s="92">
        <f t="shared" si="83"/>
        <v>2.5</v>
      </c>
      <c r="AA215" s="92">
        <f t="shared" si="83"/>
        <v>2.5</v>
      </c>
      <c r="AB215" s="92">
        <f t="shared" si="83"/>
        <v>2.5</v>
      </c>
      <c r="AC215" s="92">
        <f t="shared" si="83"/>
        <v>2.5</v>
      </c>
      <c r="AD215" s="92">
        <f t="shared" si="83"/>
        <v>2.5</v>
      </c>
      <c r="AE215" s="92">
        <f t="shared" si="83"/>
        <v>2.5</v>
      </c>
      <c r="AF215" s="92">
        <f t="shared" si="83"/>
        <v>2.5</v>
      </c>
      <c r="AG215" s="92">
        <f t="shared" si="83"/>
        <v>2.5</v>
      </c>
      <c r="AH215" s="92">
        <f t="shared" si="83"/>
        <v>2.5</v>
      </c>
      <c r="AI215" s="92">
        <f t="shared" si="83"/>
        <v>2.5</v>
      </c>
      <c r="AJ215" s="92">
        <f t="shared" si="83"/>
        <v>2.5</v>
      </c>
      <c r="AK215" s="92">
        <f t="shared" si="83"/>
        <v>2.5</v>
      </c>
      <c r="AL215" s="92">
        <f t="shared" si="83"/>
        <v>2.5</v>
      </c>
      <c r="AM215" s="92">
        <f t="shared" si="83"/>
        <v>2.5</v>
      </c>
      <c r="AN215" s="92">
        <f t="shared" si="83"/>
        <v>0</v>
      </c>
      <c r="AO215" s="92">
        <f t="shared" si="83"/>
        <v>0</v>
      </c>
      <c r="AP215" s="92">
        <f t="shared" si="83"/>
        <v>0</v>
      </c>
      <c r="AQ215" s="92">
        <f t="shared" si="83"/>
        <v>0</v>
      </c>
      <c r="AR215" s="92">
        <f t="shared" si="83"/>
        <v>0</v>
      </c>
      <c r="AS215" s="92">
        <f t="shared" si="83"/>
        <v>0</v>
      </c>
      <c r="AT215" s="92">
        <f t="shared" si="83"/>
        <v>0</v>
      </c>
      <c r="AU215" s="92">
        <f t="shared" si="83"/>
        <v>0</v>
      </c>
      <c r="AV215" s="92">
        <f t="shared" si="83"/>
        <v>0</v>
      </c>
      <c r="AW215" s="92">
        <f t="shared" si="83"/>
        <v>0</v>
      </c>
      <c r="AX215" s="92">
        <f t="shared" si="83"/>
        <v>0</v>
      </c>
      <c r="AY215" s="92">
        <f t="shared" si="83"/>
        <v>0</v>
      </c>
      <c r="AZ215" s="92">
        <f t="shared" si="83"/>
        <v>0</v>
      </c>
      <c r="BA215" s="92">
        <f t="shared" si="83"/>
        <v>0</v>
      </c>
      <c r="BB215" s="92">
        <f t="shared" si="83"/>
        <v>0</v>
      </c>
      <c r="BC215" s="92">
        <f t="shared" si="83"/>
        <v>0</v>
      </c>
      <c r="BD215" s="92">
        <f t="shared" si="83"/>
        <v>0</v>
      </c>
      <c r="BE215" s="92">
        <f t="shared" si="83"/>
        <v>0</v>
      </c>
      <c r="BF215" s="20">
        <f t="shared" si="78"/>
        <v>110</v>
      </c>
    </row>
    <row r="216" spans="1:58" ht="16.5">
      <c r="A216" s="784"/>
      <c r="B216" s="717" t="s">
        <v>181</v>
      </c>
      <c r="C216" s="788" t="s">
        <v>55</v>
      </c>
      <c r="D216" s="66" t="s">
        <v>116</v>
      </c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55">
        <v>0</v>
      </c>
      <c r="W216" s="55">
        <v>0</v>
      </c>
      <c r="X216" s="91">
        <v>5</v>
      </c>
      <c r="Y216" s="91">
        <v>5</v>
      </c>
      <c r="Z216" s="91">
        <v>5</v>
      </c>
      <c r="AA216" s="91">
        <v>5</v>
      </c>
      <c r="AB216" s="91">
        <v>5</v>
      </c>
      <c r="AC216" s="91">
        <v>5</v>
      </c>
      <c r="AD216" s="91">
        <v>5</v>
      </c>
      <c r="AE216" s="91">
        <v>5</v>
      </c>
      <c r="AF216" s="91">
        <v>5</v>
      </c>
      <c r="AG216" s="91">
        <v>5</v>
      </c>
      <c r="AH216" s="91">
        <v>5</v>
      </c>
      <c r="AI216" s="91">
        <v>5</v>
      </c>
      <c r="AJ216" s="91">
        <v>5</v>
      </c>
      <c r="AK216" s="91">
        <v>5</v>
      </c>
      <c r="AL216" s="91">
        <v>5</v>
      </c>
      <c r="AM216" s="91">
        <v>5</v>
      </c>
      <c r="AN216" s="89"/>
      <c r="AO216" s="89"/>
      <c r="AP216" s="89"/>
      <c r="AQ216" s="89"/>
      <c r="AR216" s="99"/>
      <c r="AS216" s="89"/>
      <c r="AT216" s="90"/>
      <c r="AU216" s="55"/>
      <c r="AV216" s="55">
        <v>0</v>
      </c>
      <c r="AW216" s="60">
        <v>0</v>
      </c>
      <c r="AX216" s="60">
        <v>0</v>
      </c>
      <c r="AY216" s="60"/>
      <c r="AZ216" s="60"/>
      <c r="BA216" s="60"/>
      <c r="BB216" s="60"/>
      <c r="BC216" s="60"/>
      <c r="BD216" s="60"/>
      <c r="BE216" s="60"/>
      <c r="BF216" s="25">
        <f>SUM(E216:BE216)</f>
        <v>80</v>
      </c>
    </row>
    <row r="217" spans="1:58" ht="16.5">
      <c r="A217" s="784"/>
      <c r="B217" s="718"/>
      <c r="C217" s="789"/>
      <c r="D217" s="66" t="s">
        <v>117</v>
      </c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1">
        <v>0</v>
      </c>
      <c r="W217" s="91">
        <v>0</v>
      </c>
      <c r="X217" s="91">
        <v>2.5</v>
      </c>
      <c r="Y217" s="91">
        <v>2.5</v>
      </c>
      <c r="Z217" s="91">
        <v>2.5</v>
      </c>
      <c r="AA217" s="91">
        <v>2.5</v>
      </c>
      <c r="AB217" s="91">
        <v>2.5</v>
      </c>
      <c r="AC217" s="91">
        <v>2.5</v>
      </c>
      <c r="AD217" s="91">
        <v>2.5</v>
      </c>
      <c r="AE217" s="91">
        <v>2.5</v>
      </c>
      <c r="AF217" s="91">
        <v>2.5</v>
      </c>
      <c r="AG217" s="91">
        <v>2.5</v>
      </c>
      <c r="AH217" s="91">
        <v>2.5</v>
      </c>
      <c r="AI217" s="91">
        <v>2.5</v>
      </c>
      <c r="AJ217" s="91">
        <v>2.5</v>
      </c>
      <c r="AK217" s="91">
        <v>2.5</v>
      </c>
      <c r="AL217" s="91">
        <v>2.5</v>
      </c>
      <c r="AM217" s="91">
        <v>2.5</v>
      </c>
      <c r="AN217" s="90"/>
      <c r="AO217" s="90"/>
      <c r="AP217" s="90"/>
      <c r="AQ217" s="90"/>
      <c r="AR217" s="100"/>
      <c r="AS217" s="90"/>
      <c r="AT217" s="90"/>
      <c r="AU217" s="55"/>
      <c r="AV217" s="55">
        <v>0</v>
      </c>
      <c r="AW217" s="60">
        <v>0</v>
      </c>
      <c r="AX217" s="60">
        <v>0</v>
      </c>
      <c r="AY217" s="60"/>
      <c r="AZ217" s="60"/>
      <c r="BA217" s="60"/>
      <c r="BB217" s="60"/>
      <c r="BC217" s="60"/>
      <c r="BD217" s="60"/>
      <c r="BE217" s="60"/>
      <c r="BF217" s="25">
        <f>SUM(E217:BE217)</f>
        <v>40</v>
      </c>
    </row>
    <row r="218" spans="1:58" ht="26.25" customHeight="1">
      <c r="A218" s="784"/>
      <c r="B218" s="756" t="s">
        <v>293</v>
      </c>
      <c r="C218" s="755" t="s">
        <v>332</v>
      </c>
      <c r="D218" s="66" t="s">
        <v>116</v>
      </c>
      <c r="E218" s="101">
        <v>8</v>
      </c>
      <c r="F218" s="101">
        <v>8</v>
      </c>
      <c r="G218" s="101">
        <v>10</v>
      </c>
      <c r="H218" s="101">
        <v>8</v>
      </c>
      <c r="I218" s="101">
        <v>8</v>
      </c>
      <c r="J218" s="101">
        <v>8</v>
      </c>
      <c r="K218" s="101">
        <v>8</v>
      </c>
      <c r="L218" s="101">
        <v>10</v>
      </c>
      <c r="M218" s="101">
        <v>8</v>
      </c>
      <c r="N218" s="101">
        <v>8</v>
      </c>
      <c r="O218" s="101">
        <v>8</v>
      </c>
      <c r="P218" s="101">
        <v>8</v>
      </c>
      <c r="Q218" s="101">
        <v>8</v>
      </c>
      <c r="R218" s="101">
        <v>8</v>
      </c>
      <c r="S218" s="101">
        <v>8</v>
      </c>
      <c r="T218" s="101">
        <v>8</v>
      </c>
      <c r="U218" s="101">
        <v>8</v>
      </c>
      <c r="V218" s="55">
        <v>0</v>
      </c>
      <c r="W218" s="55">
        <v>0</v>
      </c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0"/>
      <c r="AV218" s="60">
        <v>0</v>
      </c>
      <c r="AW218" s="60">
        <v>0</v>
      </c>
      <c r="AX218" s="60"/>
      <c r="AY218" s="60"/>
      <c r="AZ218" s="60"/>
      <c r="BA218" s="60"/>
      <c r="BB218" s="60"/>
      <c r="BC218" s="60"/>
      <c r="BD218" s="60"/>
      <c r="BE218" s="60"/>
      <c r="BF218" s="17">
        <f>SUM(E218:BE218)</f>
        <v>140</v>
      </c>
    </row>
    <row r="219" spans="1:58" ht="22.5" customHeight="1">
      <c r="A219" s="784"/>
      <c r="B219" s="756"/>
      <c r="C219" s="755"/>
      <c r="D219" s="66" t="s">
        <v>117</v>
      </c>
      <c r="E219" s="101">
        <v>4</v>
      </c>
      <c r="F219" s="101">
        <v>4</v>
      </c>
      <c r="G219" s="101">
        <v>5</v>
      </c>
      <c r="H219" s="101">
        <v>4</v>
      </c>
      <c r="I219" s="101">
        <v>4</v>
      </c>
      <c r="J219" s="101">
        <v>4</v>
      </c>
      <c r="K219" s="101">
        <v>4</v>
      </c>
      <c r="L219" s="101">
        <v>5</v>
      </c>
      <c r="M219" s="101">
        <v>4</v>
      </c>
      <c r="N219" s="101">
        <v>4</v>
      </c>
      <c r="O219" s="101">
        <v>4</v>
      </c>
      <c r="P219" s="101">
        <v>4</v>
      </c>
      <c r="Q219" s="101">
        <v>4</v>
      </c>
      <c r="R219" s="101">
        <v>4.5</v>
      </c>
      <c r="S219" s="101">
        <v>4</v>
      </c>
      <c r="T219" s="101">
        <v>4</v>
      </c>
      <c r="U219" s="101">
        <v>3.5</v>
      </c>
      <c r="V219" s="55">
        <v>0</v>
      </c>
      <c r="W219" s="55">
        <v>0</v>
      </c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66"/>
      <c r="AL219" s="66"/>
      <c r="AM219" s="18"/>
      <c r="AN219" s="18"/>
      <c r="AO219" s="18"/>
      <c r="AP219" s="18"/>
      <c r="AQ219" s="18"/>
      <c r="AR219" s="18"/>
      <c r="AS219" s="18"/>
      <c r="AT219" s="18"/>
      <c r="AU219" s="60"/>
      <c r="AV219" s="60">
        <v>0</v>
      </c>
      <c r="AW219" s="60">
        <v>0</v>
      </c>
      <c r="AX219" s="60"/>
      <c r="AY219" s="60"/>
      <c r="AZ219" s="60"/>
      <c r="BA219" s="60"/>
      <c r="BB219" s="60"/>
      <c r="BC219" s="60"/>
      <c r="BD219" s="60"/>
      <c r="BE219" s="60"/>
      <c r="BF219" s="17">
        <f>SUM(E219:BE219)</f>
        <v>70</v>
      </c>
    </row>
    <row r="220" spans="1:58" ht="9.75" customHeight="1">
      <c r="A220" s="784"/>
      <c r="B220" s="758" t="s">
        <v>122</v>
      </c>
      <c r="C220" s="759" t="s">
        <v>42</v>
      </c>
      <c r="D220" s="15" t="s">
        <v>116</v>
      </c>
      <c r="E220" s="72">
        <f>E222+E228+E233</f>
        <v>26</v>
      </c>
      <c r="F220" s="72">
        <f aca="true" t="shared" si="84" ref="F220:BE220">F222+F228+F233</f>
        <v>25</v>
      </c>
      <c r="G220" s="72">
        <f t="shared" si="84"/>
        <v>24</v>
      </c>
      <c r="H220" s="72">
        <f t="shared" si="84"/>
        <v>26</v>
      </c>
      <c r="I220" s="72">
        <f t="shared" si="84"/>
        <v>26</v>
      </c>
      <c r="J220" s="72">
        <f t="shared" si="84"/>
        <v>25</v>
      </c>
      <c r="K220" s="72">
        <f t="shared" si="84"/>
        <v>26</v>
      </c>
      <c r="L220" s="72">
        <f t="shared" si="84"/>
        <v>25</v>
      </c>
      <c r="M220" s="72">
        <f t="shared" si="84"/>
        <v>26</v>
      </c>
      <c r="N220" s="72">
        <f t="shared" si="84"/>
        <v>24</v>
      </c>
      <c r="O220" s="72">
        <f t="shared" si="84"/>
        <v>27</v>
      </c>
      <c r="P220" s="72">
        <f t="shared" si="84"/>
        <v>24</v>
      </c>
      <c r="Q220" s="72">
        <f t="shared" si="84"/>
        <v>26</v>
      </c>
      <c r="R220" s="72">
        <f t="shared" si="84"/>
        <v>27</v>
      </c>
      <c r="S220" s="72">
        <f t="shared" si="84"/>
        <v>26</v>
      </c>
      <c r="T220" s="72">
        <f t="shared" si="84"/>
        <v>27</v>
      </c>
      <c r="U220" s="72">
        <f t="shared" si="84"/>
        <v>23</v>
      </c>
      <c r="V220" s="72">
        <f t="shared" si="84"/>
        <v>0</v>
      </c>
      <c r="W220" s="72">
        <f t="shared" si="84"/>
        <v>0</v>
      </c>
      <c r="X220" s="72">
        <f t="shared" si="84"/>
        <v>44</v>
      </c>
      <c r="Y220" s="72">
        <f t="shared" si="84"/>
        <v>44</v>
      </c>
      <c r="Z220" s="72">
        <f t="shared" si="84"/>
        <v>47</v>
      </c>
      <c r="AA220" s="72">
        <f t="shared" si="84"/>
        <v>44</v>
      </c>
      <c r="AB220" s="72">
        <f t="shared" si="84"/>
        <v>28</v>
      </c>
      <c r="AC220" s="72">
        <f t="shared" si="84"/>
        <v>30</v>
      </c>
      <c r="AD220" s="72">
        <f t="shared" si="84"/>
        <v>28</v>
      </c>
      <c r="AE220" s="72">
        <f t="shared" si="84"/>
        <v>29</v>
      </c>
      <c r="AF220" s="72">
        <f t="shared" si="84"/>
        <v>29</v>
      </c>
      <c r="AG220" s="72">
        <f t="shared" si="84"/>
        <v>29</v>
      </c>
      <c r="AH220" s="72">
        <f t="shared" si="84"/>
        <v>28</v>
      </c>
      <c r="AI220" s="72">
        <f t="shared" si="84"/>
        <v>28</v>
      </c>
      <c r="AJ220" s="72">
        <f t="shared" si="84"/>
        <v>28</v>
      </c>
      <c r="AK220" s="72">
        <f t="shared" si="84"/>
        <v>28</v>
      </c>
      <c r="AL220" s="72">
        <f t="shared" si="84"/>
        <v>28</v>
      </c>
      <c r="AM220" s="72">
        <f t="shared" si="84"/>
        <v>6</v>
      </c>
      <c r="AN220" s="72">
        <f t="shared" si="84"/>
        <v>36</v>
      </c>
      <c r="AO220" s="72">
        <f t="shared" si="84"/>
        <v>72</v>
      </c>
      <c r="AP220" s="72">
        <f t="shared" si="84"/>
        <v>36</v>
      </c>
      <c r="AQ220" s="72">
        <f t="shared" si="84"/>
        <v>36</v>
      </c>
      <c r="AR220" s="72">
        <f t="shared" si="84"/>
        <v>36</v>
      </c>
      <c r="AS220" s="72">
        <f t="shared" si="84"/>
        <v>36</v>
      </c>
      <c r="AT220" s="72">
        <f t="shared" si="84"/>
        <v>36</v>
      </c>
      <c r="AU220" s="72">
        <f t="shared" si="84"/>
        <v>36</v>
      </c>
      <c r="AV220" s="72">
        <f t="shared" si="84"/>
        <v>0</v>
      </c>
      <c r="AW220" s="72">
        <f t="shared" si="84"/>
        <v>0</v>
      </c>
      <c r="AX220" s="72">
        <f t="shared" si="84"/>
        <v>0</v>
      </c>
      <c r="AY220" s="72">
        <f t="shared" si="84"/>
        <v>0</v>
      </c>
      <c r="AZ220" s="72">
        <f t="shared" si="84"/>
        <v>0</v>
      </c>
      <c r="BA220" s="72">
        <f t="shared" si="84"/>
        <v>0</v>
      </c>
      <c r="BB220" s="72">
        <f t="shared" si="84"/>
        <v>0</v>
      </c>
      <c r="BC220" s="72">
        <f t="shared" si="84"/>
        <v>0</v>
      </c>
      <c r="BD220" s="72">
        <f t="shared" si="84"/>
        <v>0</v>
      </c>
      <c r="BE220" s="72">
        <f t="shared" si="84"/>
        <v>0</v>
      </c>
      <c r="BF220" s="20">
        <f t="shared" si="78"/>
        <v>1255</v>
      </c>
    </row>
    <row r="221" spans="1:58" ht="9.75" customHeight="1">
      <c r="A221" s="784"/>
      <c r="B221" s="758"/>
      <c r="C221" s="760"/>
      <c r="D221" s="15" t="s">
        <v>117</v>
      </c>
      <c r="E221" s="72">
        <f>E223+E229+E236</f>
        <v>13</v>
      </c>
      <c r="F221" s="72">
        <f aca="true" t="shared" si="85" ref="F221:BE221">F223+F229+F236</f>
        <v>12</v>
      </c>
      <c r="G221" s="72">
        <f t="shared" si="85"/>
        <v>13</v>
      </c>
      <c r="H221" s="72">
        <f t="shared" si="85"/>
        <v>12</v>
      </c>
      <c r="I221" s="72">
        <f t="shared" si="85"/>
        <v>13</v>
      </c>
      <c r="J221" s="72">
        <f t="shared" si="85"/>
        <v>12</v>
      </c>
      <c r="K221" s="72">
        <f t="shared" si="85"/>
        <v>13</v>
      </c>
      <c r="L221" s="72">
        <f t="shared" si="85"/>
        <v>12</v>
      </c>
      <c r="M221" s="72">
        <f t="shared" si="85"/>
        <v>14</v>
      </c>
      <c r="N221" s="72">
        <f t="shared" si="85"/>
        <v>12</v>
      </c>
      <c r="O221" s="72">
        <f t="shared" si="85"/>
        <v>14</v>
      </c>
      <c r="P221" s="72">
        <f t="shared" si="85"/>
        <v>13</v>
      </c>
      <c r="Q221" s="72">
        <f t="shared" si="85"/>
        <v>13</v>
      </c>
      <c r="R221" s="72">
        <f t="shared" si="85"/>
        <v>13</v>
      </c>
      <c r="S221" s="72">
        <f t="shared" si="85"/>
        <v>14</v>
      </c>
      <c r="T221" s="72">
        <f t="shared" si="85"/>
        <v>14</v>
      </c>
      <c r="U221" s="72">
        <f t="shared" si="85"/>
        <v>12</v>
      </c>
      <c r="V221" s="72">
        <f t="shared" si="85"/>
        <v>0</v>
      </c>
      <c r="W221" s="72">
        <f t="shared" si="85"/>
        <v>0</v>
      </c>
      <c r="X221" s="72">
        <f t="shared" si="85"/>
        <v>22</v>
      </c>
      <c r="Y221" s="72">
        <f t="shared" si="85"/>
        <v>21</v>
      </c>
      <c r="Z221" s="72">
        <f t="shared" si="85"/>
        <v>23</v>
      </c>
      <c r="AA221" s="72">
        <f t="shared" si="85"/>
        <v>21</v>
      </c>
      <c r="AB221" s="72">
        <f t="shared" si="85"/>
        <v>14</v>
      </c>
      <c r="AC221" s="72">
        <f t="shared" si="85"/>
        <v>15</v>
      </c>
      <c r="AD221" s="72">
        <f t="shared" si="85"/>
        <v>14</v>
      </c>
      <c r="AE221" s="72">
        <f t="shared" si="85"/>
        <v>14</v>
      </c>
      <c r="AF221" s="72">
        <f t="shared" si="85"/>
        <v>15</v>
      </c>
      <c r="AG221" s="72">
        <f t="shared" si="85"/>
        <v>14</v>
      </c>
      <c r="AH221" s="72">
        <f t="shared" si="85"/>
        <v>14</v>
      </c>
      <c r="AI221" s="72">
        <f t="shared" si="85"/>
        <v>14</v>
      </c>
      <c r="AJ221" s="72">
        <f t="shared" si="85"/>
        <v>14</v>
      </c>
      <c r="AK221" s="72">
        <f t="shared" si="85"/>
        <v>14</v>
      </c>
      <c r="AL221" s="72">
        <f t="shared" si="85"/>
        <v>14</v>
      </c>
      <c r="AM221" s="72">
        <f t="shared" si="85"/>
        <v>3</v>
      </c>
      <c r="AN221" s="72">
        <f t="shared" si="85"/>
        <v>0</v>
      </c>
      <c r="AO221" s="72">
        <f t="shared" si="85"/>
        <v>0</v>
      </c>
      <c r="AP221" s="72">
        <f t="shared" si="85"/>
        <v>0</v>
      </c>
      <c r="AQ221" s="72">
        <f t="shared" si="85"/>
        <v>0</v>
      </c>
      <c r="AR221" s="72">
        <f t="shared" si="85"/>
        <v>0</v>
      </c>
      <c r="AS221" s="72">
        <f t="shared" si="85"/>
        <v>0</v>
      </c>
      <c r="AT221" s="72">
        <f t="shared" si="85"/>
        <v>0</v>
      </c>
      <c r="AU221" s="72">
        <f t="shared" si="85"/>
        <v>0</v>
      </c>
      <c r="AV221" s="72">
        <f t="shared" si="85"/>
        <v>0</v>
      </c>
      <c r="AW221" s="72">
        <f t="shared" si="85"/>
        <v>0</v>
      </c>
      <c r="AX221" s="72">
        <f t="shared" si="85"/>
        <v>0</v>
      </c>
      <c r="AY221" s="72">
        <f t="shared" si="85"/>
        <v>0</v>
      </c>
      <c r="AZ221" s="72">
        <f t="shared" si="85"/>
        <v>0</v>
      </c>
      <c r="BA221" s="72">
        <f t="shared" si="85"/>
        <v>0</v>
      </c>
      <c r="BB221" s="72">
        <f t="shared" si="85"/>
        <v>0</v>
      </c>
      <c r="BC221" s="72">
        <f t="shared" si="85"/>
        <v>0</v>
      </c>
      <c r="BD221" s="72">
        <f t="shared" si="85"/>
        <v>0</v>
      </c>
      <c r="BE221" s="72">
        <f t="shared" si="85"/>
        <v>0</v>
      </c>
      <c r="BF221" s="20">
        <f t="shared" si="78"/>
        <v>465</v>
      </c>
    </row>
    <row r="222" spans="1:58" ht="34.5" customHeight="1">
      <c r="A222" s="784"/>
      <c r="B222" s="765" t="s">
        <v>43</v>
      </c>
      <c r="C222" s="767" t="s">
        <v>247</v>
      </c>
      <c r="D222" s="15" t="s">
        <v>116</v>
      </c>
      <c r="E222" s="72">
        <f>E224+E226+E227</f>
        <v>4</v>
      </c>
      <c r="F222" s="72">
        <f aca="true" t="shared" si="86" ref="F222:BE222">F224+F226+F227</f>
        <v>4</v>
      </c>
      <c r="G222" s="72">
        <f t="shared" si="86"/>
        <v>4</v>
      </c>
      <c r="H222" s="72">
        <f t="shared" si="86"/>
        <v>4</v>
      </c>
      <c r="I222" s="72">
        <f t="shared" si="86"/>
        <v>4</v>
      </c>
      <c r="J222" s="72">
        <f t="shared" si="86"/>
        <v>4</v>
      </c>
      <c r="K222" s="72">
        <f t="shared" si="86"/>
        <v>4</v>
      </c>
      <c r="L222" s="72">
        <f t="shared" si="86"/>
        <v>4</v>
      </c>
      <c r="M222" s="72">
        <f t="shared" si="86"/>
        <v>4</v>
      </c>
      <c r="N222" s="72">
        <f t="shared" si="86"/>
        <v>4</v>
      </c>
      <c r="O222" s="72">
        <f t="shared" si="86"/>
        <v>4</v>
      </c>
      <c r="P222" s="72">
        <f t="shared" si="86"/>
        <v>4</v>
      </c>
      <c r="Q222" s="72">
        <f t="shared" si="86"/>
        <v>4</v>
      </c>
      <c r="R222" s="72">
        <f t="shared" si="86"/>
        <v>4</v>
      </c>
      <c r="S222" s="72">
        <f t="shared" si="86"/>
        <v>4</v>
      </c>
      <c r="T222" s="72">
        <f t="shared" si="86"/>
        <v>4</v>
      </c>
      <c r="U222" s="72">
        <f t="shared" si="86"/>
        <v>0</v>
      </c>
      <c r="V222" s="72">
        <f t="shared" si="86"/>
        <v>0</v>
      </c>
      <c r="W222" s="72">
        <f t="shared" si="86"/>
        <v>0</v>
      </c>
      <c r="X222" s="72">
        <f t="shared" si="86"/>
        <v>22</v>
      </c>
      <c r="Y222" s="72">
        <f t="shared" si="86"/>
        <v>22</v>
      </c>
      <c r="Z222" s="72">
        <f t="shared" si="86"/>
        <v>23</v>
      </c>
      <c r="AA222" s="72">
        <f t="shared" si="86"/>
        <v>22</v>
      </c>
      <c r="AB222" s="72">
        <f t="shared" si="86"/>
        <v>22</v>
      </c>
      <c r="AC222" s="72">
        <f t="shared" si="86"/>
        <v>22</v>
      </c>
      <c r="AD222" s="72">
        <f t="shared" si="86"/>
        <v>22</v>
      </c>
      <c r="AE222" s="72">
        <f t="shared" si="86"/>
        <v>23</v>
      </c>
      <c r="AF222" s="72">
        <f t="shared" si="86"/>
        <v>23</v>
      </c>
      <c r="AG222" s="72">
        <f t="shared" si="86"/>
        <v>23</v>
      </c>
      <c r="AH222" s="72">
        <f t="shared" si="86"/>
        <v>22</v>
      </c>
      <c r="AI222" s="72">
        <f t="shared" si="86"/>
        <v>22</v>
      </c>
      <c r="AJ222" s="72">
        <f t="shared" si="86"/>
        <v>22</v>
      </c>
      <c r="AK222" s="72">
        <f t="shared" si="86"/>
        <v>22</v>
      </c>
      <c r="AL222" s="72">
        <f t="shared" si="86"/>
        <v>22</v>
      </c>
      <c r="AM222" s="72">
        <f t="shared" si="86"/>
        <v>0</v>
      </c>
      <c r="AN222" s="72">
        <f t="shared" si="86"/>
        <v>36</v>
      </c>
      <c r="AO222" s="72">
        <f t="shared" si="86"/>
        <v>36</v>
      </c>
      <c r="AP222" s="72">
        <f t="shared" si="86"/>
        <v>36</v>
      </c>
      <c r="AQ222" s="72">
        <f t="shared" si="86"/>
        <v>36</v>
      </c>
      <c r="AR222" s="72">
        <f t="shared" si="86"/>
        <v>36</v>
      </c>
      <c r="AS222" s="72">
        <f t="shared" si="86"/>
        <v>36</v>
      </c>
      <c r="AT222" s="72">
        <f t="shared" si="86"/>
        <v>36</v>
      </c>
      <c r="AU222" s="72">
        <f t="shared" si="86"/>
        <v>36</v>
      </c>
      <c r="AV222" s="72">
        <f t="shared" si="86"/>
        <v>0</v>
      </c>
      <c r="AW222" s="72">
        <f t="shared" si="86"/>
        <v>0</v>
      </c>
      <c r="AX222" s="72">
        <f t="shared" si="86"/>
        <v>0</v>
      </c>
      <c r="AY222" s="72">
        <f t="shared" si="86"/>
        <v>0</v>
      </c>
      <c r="AZ222" s="72">
        <f t="shared" si="86"/>
        <v>0</v>
      </c>
      <c r="BA222" s="72">
        <f t="shared" si="86"/>
        <v>0</v>
      </c>
      <c r="BB222" s="72">
        <f t="shared" si="86"/>
        <v>0</v>
      </c>
      <c r="BC222" s="72">
        <f t="shared" si="86"/>
        <v>0</v>
      </c>
      <c r="BD222" s="72">
        <f t="shared" si="86"/>
        <v>0</v>
      </c>
      <c r="BE222" s="72">
        <f t="shared" si="86"/>
        <v>0</v>
      </c>
      <c r="BF222" s="23">
        <f t="shared" si="78"/>
        <v>686</v>
      </c>
    </row>
    <row r="223" spans="1:58" ht="35.25" customHeight="1">
      <c r="A223" s="784"/>
      <c r="B223" s="766"/>
      <c r="C223" s="733"/>
      <c r="D223" s="15" t="s">
        <v>117</v>
      </c>
      <c r="E223" s="72">
        <f>E225</f>
        <v>2</v>
      </c>
      <c r="F223" s="72">
        <f aca="true" t="shared" si="87" ref="F223:BE223">F225</f>
        <v>2</v>
      </c>
      <c r="G223" s="72">
        <f t="shared" si="87"/>
        <v>2</v>
      </c>
      <c r="H223" s="72">
        <f t="shared" si="87"/>
        <v>2</v>
      </c>
      <c r="I223" s="72">
        <f t="shared" si="87"/>
        <v>2</v>
      </c>
      <c r="J223" s="72">
        <f t="shared" si="87"/>
        <v>2</v>
      </c>
      <c r="K223" s="72">
        <f t="shared" si="87"/>
        <v>2</v>
      </c>
      <c r="L223" s="72">
        <f t="shared" si="87"/>
        <v>2</v>
      </c>
      <c r="M223" s="72">
        <f t="shared" si="87"/>
        <v>2</v>
      </c>
      <c r="N223" s="72">
        <f t="shared" si="87"/>
        <v>2</v>
      </c>
      <c r="O223" s="72">
        <f t="shared" si="87"/>
        <v>2</v>
      </c>
      <c r="P223" s="72">
        <f t="shared" si="87"/>
        <v>2</v>
      </c>
      <c r="Q223" s="72">
        <f t="shared" si="87"/>
        <v>2</v>
      </c>
      <c r="R223" s="72">
        <f t="shared" si="87"/>
        <v>2</v>
      </c>
      <c r="S223" s="72">
        <f t="shared" si="87"/>
        <v>2</v>
      </c>
      <c r="T223" s="72">
        <f t="shared" si="87"/>
        <v>2</v>
      </c>
      <c r="U223" s="72">
        <f t="shared" si="87"/>
        <v>0</v>
      </c>
      <c r="V223" s="72">
        <f t="shared" si="87"/>
        <v>0</v>
      </c>
      <c r="W223" s="72">
        <f t="shared" si="87"/>
        <v>0</v>
      </c>
      <c r="X223" s="72">
        <f t="shared" si="87"/>
        <v>11</v>
      </c>
      <c r="Y223" s="72">
        <f t="shared" si="87"/>
        <v>11</v>
      </c>
      <c r="Z223" s="72">
        <f t="shared" si="87"/>
        <v>12</v>
      </c>
      <c r="AA223" s="72">
        <f t="shared" si="87"/>
        <v>11</v>
      </c>
      <c r="AB223" s="72">
        <f t="shared" si="87"/>
        <v>11</v>
      </c>
      <c r="AC223" s="72">
        <f t="shared" si="87"/>
        <v>11</v>
      </c>
      <c r="AD223" s="72">
        <f t="shared" si="87"/>
        <v>11</v>
      </c>
      <c r="AE223" s="72">
        <f t="shared" si="87"/>
        <v>11</v>
      </c>
      <c r="AF223" s="72">
        <f t="shared" si="87"/>
        <v>12</v>
      </c>
      <c r="AG223" s="72">
        <f t="shared" si="87"/>
        <v>11</v>
      </c>
      <c r="AH223" s="72">
        <f t="shared" si="87"/>
        <v>11</v>
      </c>
      <c r="AI223" s="72">
        <f t="shared" si="87"/>
        <v>11</v>
      </c>
      <c r="AJ223" s="72">
        <f t="shared" si="87"/>
        <v>11</v>
      </c>
      <c r="AK223" s="72">
        <f t="shared" si="87"/>
        <v>11</v>
      </c>
      <c r="AL223" s="72">
        <f t="shared" si="87"/>
        <v>11</v>
      </c>
      <c r="AM223" s="72">
        <f t="shared" si="87"/>
        <v>0</v>
      </c>
      <c r="AN223" s="72">
        <f t="shared" si="87"/>
        <v>0</v>
      </c>
      <c r="AO223" s="72">
        <f t="shared" si="87"/>
        <v>0</v>
      </c>
      <c r="AP223" s="72">
        <f t="shared" si="87"/>
        <v>0</v>
      </c>
      <c r="AQ223" s="72">
        <f t="shared" si="87"/>
        <v>0</v>
      </c>
      <c r="AR223" s="72">
        <f t="shared" si="87"/>
        <v>0</v>
      </c>
      <c r="AS223" s="72">
        <f t="shared" si="87"/>
        <v>0</v>
      </c>
      <c r="AT223" s="72">
        <f t="shared" si="87"/>
        <v>0</v>
      </c>
      <c r="AU223" s="72">
        <f t="shared" si="87"/>
        <v>0</v>
      </c>
      <c r="AV223" s="72">
        <f t="shared" si="87"/>
        <v>0</v>
      </c>
      <c r="AW223" s="72">
        <f t="shared" si="87"/>
        <v>0</v>
      </c>
      <c r="AX223" s="72">
        <f t="shared" si="87"/>
        <v>0</v>
      </c>
      <c r="AY223" s="72">
        <f t="shared" si="87"/>
        <v>0</v>
      </c>
      <c r="AZ223" s="72">
        <f t="shared" si="87"/>
        <v>0</v>
      </c>
      <c r="BA223" s="72">
        <f t="shared" si="87"/>
        <v>0</v>
      </c>
      <c r="BB223" s="72">
        <f t="shared" si="87"/>
        <v>0</v>
      </c>
      <c r="BC223" s="72">
        <f t="shared" si="87"/>
        <v>0</v>
      </c>
      <c r="BD223" s="72">
        <f t="shared" si="87"/>
        <v>0</v>
      </c>
      <c r="BE223" s="72">
        <f t="shared" si="87"/>
        <v>0</v>
      </c>
      <c r="BF223" s="23">
        <f t="shared" si="78"/>
        <v>199</v>
      </c>
    </row>
    <row r="224" spans="1:58" ht="16.5">
      <c r="A224" s="784"/>
      <c r="B224" s="756" t="s">
        <v>250</v>
      </c>
      <c r="C224" s="711" t="s">
        <v>251</v>
      </c>
      <c r="D224" s="66" t="s">
        <v>116</v>
      </c>
      <c r="E224" s="101">
        <v>4</v>
      </c>
      <c r="F224" s="101">
        <v>4</v>
      </c>
      <c r="G224" s="101">
        <v>4</v>
      </c>
      <c r="H224" s="101">
        <v>4</v>
      </c>
      <c r="I224" s="101">
        <v>4</v>
      </c>
      <c r="J224" s="101">
        <v>4</v>
      </c>
      <c r="K224" s="101">
        <v>4</v>
      </c>
      <c r="L224" s="101">
        <v>4</v>
      </c>
      <c r="M224" s="101">
        <v>4</v>
      </c>
      <c r="N224" s="101">
        <v>4</v>
      </c>
      <c r="O224" s="101">
        <v>4</v>
      </c>
      <c r="P224" s="101">
        <v>4</v>
      </c>
      <c r="Q224" s="101">
        <v>4</v>
      </c>
      <c r="R224" s="101">
        <v>4</v>
      </c>
      <c r="S224" s="101">
        <v>4</v>
      </c>
      <c r="T224" s="101">
        <v>4</v>
      </c>
      <c r="U224" s="101"/>
      <c r="V224" s="55">
        <v>0</v>
      </c>
      <c r="W224" s="55">
        <v>0</v>
      </c>
      <c r="X224" s="91">
        <v>22</v>
      </c>
      <c r="Y224" s="91">
        <v>22</v>
      </c>
      <c r="Z224" s="91">
        <v>23</v>
      </c>
      <c r="AA224" s="91">
        <v>22</v>
      </c>
      <c r="AB224" s="91">
        <v>22</v>
      </c>
      <c r="AC224" s="91">
        <v>22</v>
      </c>
      <c r="AD224" s="91">
        <v>22</v>
      </c>
      <c r="AE224" s="91">
        <v>23</v>
      </c>
      <c r="AF224" s="91">
        <v>23</v>
      </c>
      <c r="AG224" s="91">
        <v>23</v>
      </c>
      <c r="AH224" s="91">
        <v>22</v>
      </c>
      <c r="AI224" s="91">
        <v>22</v>
      </c>
      <c r="AJ224" s="91">
        <v>22</v>
      </c>
      <c r="AK224" s="91">
        <v>22</v>
      </c>
      <c r="AL224" s="91">
        <v>22</v>
      </c>
      <c r="AM224" s="91"/>
      <c r="AN224" s="91"/>
      <c r="AO224" s="91"/>
      <c r="AP224" s="91"/>
      <c r="AQ224" s="91"/>
      <c r="AR224" s="91"/>
      <c r="AS224" s="91"/>
      <c r="AT224" s="90"/>
      <c r="AU224" s="55"/>
      <c r="AV224" s="55">
        <v>0</v>
      </c>
      <c r="AW224" s="60">
        <v>0</v>
      </c>
      <c r="AX224" s="60">
        <v>0</v>
      </c>
      <c r="AY224" s="60"/>
      <c r="AZ224" s="60"/>
      <c r="BA224" s="60"/>
      <c r="BB224" s="60"/>
      <c r="BC224" s="60"/>
      <c r="BD224" s="60"/>
      <c r="BE224" s="60"/>
      <c r="BF224" s="17">
        <f t="shared" si="78"/>
        <v>398</v>
      </c>
    </row>
    <row r="225" spans="1:58" ht="12.75" customHeight="1">
      <c r="A225" s="784"/>
      <c r="B225" s="756"/>
      <c r="C225" s="711"/>
      <c r="D225" s="66" t="s">
        <v>117</v>
      </c>
      <c r="E225" s="101">
        <v>2</v>
      </c>
      <c r="F225" s="101">
        <v>2</v>
      </c>
      <c r="G225" s="101">
        <v>2</v>
      </c>
      <c r="H225" s="101">
        <v>2</v>
      </c>
      <c r="I225" s="101">
        <v>2</v>
      </c>
      <c r="J225" s="101">
        <v>2</v>
      </c>
      <c r="K225" s="101">
        <v>2</v>
      </c>
      <c r="L225" s="101">
        <v>2</v>
      </c>
      <c r="M225" s="101">
        <v>2</v>
      </c>
      <c r="N225" s="101">
        <v>2</v>
      </c>
      <c r="O225" s="101">
        <v>2</v>
      </c>
      <c r="P225" s="101">
        <v>2</v>
      </c>
      <c r="Q225" s="101">
        <v>2</v>
      </c>
      <c r="R225" s="101">
        <v>2</v>
      </c>
      <c r="S225" s="101">
        <v>2</v>
      </c>
      <c r="T225" s="101">
        <v>2</v>
      </c>
      <c r="U225" s="101"/>
      <c r="V225" s="55">
        <v>0</v>
      </c>
      <c r="W225" s="55">
        <v>0</v>
      </c>
      <c r="X225" s="91">
        <v>11</v>
      </c>
      <c r="Y225" s="91">
        <v>11</v>
      </c>
      <c r="Z225" s="91">
        <v>12</v>
      </c>
      <c r="AA225" s="91">
        <v>11</v>
      </c>
      <c r="AB225" s="91">
        <v>11</v>
      </c>
      <c r="AC225" s="91">
        <v>11</v>
      </c>
      <c r="AD225" s="91">
        <v>11</v>
      </c>
      <c r="AE225" s="91">
        <v>11</v>
      </c>
      <c r="AF225" s="91">
        <v>12</v>
      </c>
      <c r="AG225" s="91">
        <v>11</v>
      </c>
      <c r="AH225" s="91">
        <v>11</v>
      </c>
      <c r="AI225" s="91">
        <v>11</v>
      </c>
      <c r="AJ225" s="91">
        <v>11</v>
      </c>
      <c r="AK225" s="91">
        <v>11</v>
      </c>
      <c r="AL225" s="91">
        <v>11</v>
      </c>
      <c r="AM225" s="91"/>
      <c r="AN225" s="90"/>
      <c r="AO225" s="90"/>
      <c r="AP225" s="90"/>
      <c r="AQ225" s="90"/>
      <c r="AR225" s="100"/>
      <c r="AS225" s="90"/>
      <c r="AT225" s="90"/>
      <c r="AU225" s="55"/>
      <c r="AV225" s="55">
        <v>0</v>
      </c>
      <c r="AW225" s="60">
        <v>0</v>
      </c>
      <c r="AX225" s="60">
        <v>0</v>
      </c>
      <c r="AY225" s="60"/>
      <c r="AZ225" s="60"/>
      <c r="BA225" s="60"/>
      <c r="BB225" s="60"/>
      <c r="BC225" s="60"/>
      <c r="BD225" s="60"/>
      <c r="BE225" s="60"/>
      <c r="BF225" s="17">
        <f t="shared" si="78"/>
        <v>199</v>
      </c>
    </row>
    <row r="226" spans="1:58" ht="69.75" customHeight="1">
      <c r="A226" s="784"/>
      <c r="B226" s="66" t="s">
        <v>45</v>
      </c>
      <c r="C226" s="104" t="s">
        <v>260</v>
      </c>
      <c r="D226" s="66" t="s">
        <v>116</v>
      </c>
      <c r="E226" s="101"/>
      <c r="F226" s="101"/>
      <c r="G226" s="101"/>
      <c r="H226" s="101"/>
      <c r="I226" s="101"/>
      <c r="J226" s="101"/>
      <c r="K226" s="101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55">
        <v>0</v>
      </c>
      <c r="W226" s="55">
        <v>0</v>
      </c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0"/>
      <c r="AN226" s="90">
        <v>36</v>
      </c>
      <c r="AO226" s="90">
        <v>36</v>
      </c>
      <c r="AP226" s="90">
        <v>36</v>
      </c>
      <c r="AQ226" s="90">
        <v>36</v>
      </c>
      <c r="AR226" s="90"/>
      <c r="AS226" s="90"/>
      <c r="AT226" s="90"/>
      <c r="AU226" s="55"/>
      <c r="AV226" s="55">
        <v>0</v>
      </c>
      <c r="AW226" s="60">
        <v>0</v>
      </c>
      <c r="AX226" s="60">
        <v>0</v>
      </c>
      <c r="AY226" s="60"/>
      <c r="AZ226" s="60"/>
      <c r="BA226" s="60"/>
      <c r="BB226" s="60"/>
      <c r="BC226" s="60"/>
      <c r="BD226" s="60"/>
      <c r="BE226" s="60"/>
      <c r="BF226" s="17">
        <f t="shared" si="78"/>
        <v>144</v>
      </c>
    </row>
    <row r="227" spans="1:59" s="12" customFormat="1" ht="87.75" customHeight="1">
      <c r="A227" s="784"/>
      <c r="B227" s="66" t="s">
        <v>46</v>
      </c>
      <c r="C227" s="237" t="s">
        <v>261</v>
      </c>
      <c r="D227" s="66" t="s">
        <v>116</v>
      </c>
      <c r="E227" s="101"/>
      <c r="F227" s="101"/>
      <c r="G227" s="101"/>
      <c r="H227" s="101"/>
      <c r="I227" s="101"/>
      <c r="J227" s="101"/>
      <c r="K227" s="101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91">
        <v>0</v>
      </c>
      <c r="W227" s="91">
        <v>0</v>
      </c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0"/>
      <c r="AN227" s="90"/>
      <c r="AO227" s="90"/>
      <c r="AP227" s="90"/>
      <c r="AQ227" s="90"/>
      <c r="AR227" s="90">
        <v>36</v>
      </c>
      <c r="AS227" s="90">
        <v>36</v>
      </c>
      <c r="AT227" s="90">
        <v>36</v>
      </c>
      <c r="AU227" s="90">
        <v>36</v>
      </c>
      <c r="AV227" s="91">
        <v>0</v>
      </c>
      <c r="AW227" s="66">
        <v>0</v>
      </c>
      <c r="AX227" s="66">
        <v>0</v>
      </c>
      <c r="AY227" s="66"/>
      <c r="AZ227" s="66"/>
      <c r="BA227" s="66"/>
      <c r="BB227" s="66"/>
      <c r="BC227" s="66"/>
      <c r="BD227" s="66"/>
      <c r="BE227" s="66"/>
      <c r="BF227" s="25">
        <f t="shared" si="78"/>
        <v>144</v>
      </c>
      <c r="BG227" s="1"/>
    </row>
    <row r="228" spans="1:58" ht="16.5">
      <c r="A228" s="784"/>
      <c r="B228" s="765" t="s">
        <v>57</v>
      </c>
      <c r="C228" s="767" t="s">
        <v>252</v>
      </c>
      <c r="D228" s="15" t="s">
        <v>116</v>
      </c>
      <c r="E228" s="72">
        <f>E230+E232</f>
        <v>14</v>
      </c>
      <c r="F228" s="72">
        <f aca="true" t="shared" si="88" ref="F228:BE228">F230+F232</f>
        <v>12</v>
      </c>
      <c r="G228" s="72">
        <f t="shared" si="88"/>
        <v>12</v>
      </c>
      <c r="H228" s="72">
        <f t="shared" si="88"/>
        <v>14</v>
      </c>
      <c r="I228" s="72">
        <f t="shared" si="88"/>
        <v>14</v>
      </c>
      <c r="J228" s="72">
        <f t="shared" si="88"/>
        <v>12</v>
      </c>
      <c r="K228" s="72">
        <f t="shared" si="88"/>
        <v>14</v>
      </c>
      <c r="L228" s="72">
        <f t="shared" si="88"/>
        <v>12</v>
      </c>
      <c r="M228" s="72">
        <f t="shared" si="88"/>
        <v>14</v>
      </c>
      <c r="N228" s="72">
        <f t="shared" si="88"/>
        <v>12</v>
      </c>
      <c r="O228" s="72">
        <f t="shared" si="88"/>
        <v>14</v>
      </c>
      <c r="P228" s="72">
        <f t="shared" si="88"/>
        <v>12</v>
      </c>
      <c r="Q228" s="72">
        <f t="shared" si="88"/>
        <v>14</v>
      </c>
      <c r="R228" s="72">
        <f t="shared" si="88"/>
        <v>14</v>
      </c>
      <c r="S228" s="72">
        <f t="shared" si="88"/>
        <v>14</v>
      </c>
      <c r="T228" s="72">
        <f t="shared" si="88"/>
        <v>14</v>
      </c>
      <c r="U228" s="72">
        <f t="shared" si="88"/>
        <v>14</v>
      </c>
      <c r="V228" s="72">
        <f t="shared" si="88"/>
        <v>0</v>
      </c>
      <c r="W228" s="72">
        <f t="shared" si="88"/>
        <v>0</v>
      </c>
      <c r="X228" s="72">
        <f t="shared" si="88"/>
        <v>6</v>
      </c>
      <c r="Y228" s="72">
        <f t="shared" si="88"/>
        <v>6</v>
      </c>
      <c r="Z228" s="72">
        <f t="shared" si="88"/>
        <v>8</v>
      </c>
      <c r="AA228" s="72">
        <f t="shared" si="88"/>
        <v>6</v>
      </c>
      <c r="AB228" s="72">
        <f t="shared" si="88"/>
        <v>6</v>
      </c>
      <c r="AC228" s="72">
        <f t="shared" si="88"/>
        <v>8</v>
      </c>
      <c r="AD228" s="72">
        <f t="shared" si="88"/>
        <v>6</v>
      </c>
      <c r="AE228" s="72">
        <f t="shared" si="88"/>
        <v>6</v>
      </c>
      <c r="AF228" s="72">
        <f t="shared" si="88"/>
        <v>6</v>
      </c>
      <c r="AG228" s="72">
        <f t="shared" si="88"/>
        <v>6</v>
      </c>
      <c r="AH228" s="72">
        <f t="shared" si="88"/>
        <v>6</v>
      </c>
      <c r="AI228" s="72">
        <f t="shared" si="88"/>
        <v>6</v>
      </c>
      <c r="AJ228" s="72">
        <f t="shared" si="88"/>
        <v>6</v>
      </c>
      <c r="AK228" s="72">
        <f t="shared" si="88"/>
        <v>6</v>
      </c>
      <c r="AL228" s="72">
        <f t="shared" si="88"/>
        <v>6</v>
      </c>
      <c r="AM228" s="72">
        <f t="shared" si="88"/>
        <v>6</v>
      </c>
      <c r="AN228" s="72">
        <f t="shared" si="88"/>
        <v>0</v>
      </c>
      <c r="AO228" s="72">
        <f t="shared" si="88"/>
        <v>36</v>
      </c>
      <c r="AP228" s="72">
        <f t="shared" si="88"/>
        <v>0</v>
      </c>
      <c r="AQ228" s="72">
        <f t="shared" si="88"/>
        <v>0</v>
      </c>
      <c r="AR228" s="72">
        <f t="shared" si="88"/>
        <v>0</v>
      </c>
      <c r="AS228" s="72">
        <f t="shared" si="88"/>
        <v>0</v>
      </c>
      <c r="AT228" s="72">
        <f t="shared" si="88"/>
        <v>0</v>
      </c>
      <c r="AU228" s="72">
        <f t="shared" si="88"/>
        <v>0</v>
      </c>
      <c r="AV228" s="72">
        <f t="shared" si="88"/>
        <v>0</v>
      </c>
      <c r="AW228" s="72">
        <f t="shared" si="88"/>
        <v>0</v>
      </c>
      <c r="AX228" s="72">
        <f t="shared" si="88"/>
        <v>0</v>
      </c>
      <c r="AY228" s="72">
        <f t="shared" si="88"/>
        <v>0</v>
      </c>
      <c r="AZ228" s="72">
        <f t="shared" si="88"/>
        <v>0</v>
      </c>
      <c r="BA228" s="72">
        <f t="shared" si="88"/>
        <v>0</v>
      </c>
      <c r="BB228" s="72">
        <f t="shared" si="88"/>
        <v>0</v>
      </c>
      <c r="BC228" s="72">
        <f t="shared" si="88"/>
        <v>0</v>
      </c>
      <c r="BD228" s="72">
        <f t="shared" si="88"/>
        <v>0</v>
      </c>
      <c r="BE228" s="72">
        <f t="shared" si="88"/>
        <v>0</v>
      </c>
      <c r="BF228" s="23">
        <f t="shared" si="78"/>
        <v>362</v>
      </c>
    </row>
    <row r="229" spans="1:58" ht="16.5">
      <c r="A229" s="784"/>
      <c r="B229" s="766"/>
      <c r="C229" s="733"/>
      <c r="D229" s="15" t="s">
        <v>117</v>
      </c>
      <c r="E229" s="72">
        <f>E231</f>
        <v>7</v>
      </c>
      <c r="F229" s="72">
        <f aca="true" t="shared" si="89" ref="F229:BE229">F231</f>
        <v>6</v>
      </c>
      <c r="G229" s="72">
        <f t="shared" si="89"/>
        <v>7</v>
      </c>
      <c r="H229" s="72">
        <f t="shared" si="89"/>
        <v>6</v>
      </c>
      <c r="I229" s="72">
        <f t="shared" si="89"/>
        <v>7</v>
      </c>
      <c r="J229" s="72">
        <f t="shared" si="89"/>
        <v>6</v>
      </c>
      <c r="K229" s="72">
        <f t="shared" si="89"/>
        <v>7</v>
      </c>
      <c r="L229" s="72">
        <f t="shared" si="89"/>
        <v>6</v>
      </c>
      <c r="M229" s="72">
        <f t="shared" si="89"/>
        <v>7</v>
      </c>
      <c r="N229" s="72">
        <f t="shared" si="89"/>
        <v>6</v>
      </c>
      <c r="O229" s="72">
        <f t="shared" si="89"/>
        <v>7</v>
      </c>
      <c r="P229" s="72">
        <f t="shared" si="89"/>
        <v>6</v>
      </c>
      <c r="Q229" s="72">
        <f t="shared" si="89"/>
        <v>7</v>
      </c>
      <c r="R229" s="72">
        <f t="shared" si="89"/>
        <v>7</v>
      </c>
      <c r="S229" s="72">
        <f t="shared" si="89"/>
        <v>7</v>
      </c>
      <c r="T229" s="72">
        <f t="shared" si="89"/>
        <v>7</v>
      </c>
      <c r="U229" s="72">
        <f t="shared" si="89"/>
        <v>7</v>
      </c>
      <c r="V229" s="72">
        <f t="shared" si="89"/>
        <v>0</v>
      </c>
      <c r="W229" s="72">
        <f t="shared" si="89"/>
        <v>0</v>
      </c>
      <c r="X229" s="72">
        <f t="shared" si="89"/>
        <v>3</v>
      </c>
      <c r="Y229" s="72">
        <f t="shared" si="89"/>
        <v>3</v>
      </c>
      <c r="Z229" s="72">
        <f t="shared" si="89"/>
        <v>4</v>
      </c>
      <c r="AA229" s="72">
        <f t="shared" si="89"/>
        <v>3</v>
      </c>
      <c r="AB229" s="72">
        <f t="shared" si="89"/>
        <v>3</v>
      </c>
      <c r="AC229" s="72">
        <f t="shared" si="89"/>
        <v>4</v>
      </c>
      <c r="AD229" s="72">
        <f t="shared" si="89"/>
        <v>3</v>
      </c>
      <c r="AE229" s="72">
        <f t="shared" si="89"/>
        <v>3</v>
      </c>
      <c r="AF229" s="72">
        <f t="shared" si="89"/>
        <v>3</v>
      </c>
      <c r="AG229" s="72">
        <f t="shared" si="89"/>
        <v>3</v>
      </c>
      <c r="AH229" s="72">
        <f t="shared" si="89"/>
        <v>3</v>
      </c>
      <c r="AI229" s="72">
        <f t="shared" si="89"/>
        <v>3</v>
      </c>
      <c r="AJ229" s="72">
        <f t="shared" si="89"/>
        <v>3</v>
      </c>
      <c r="AK229" s="72">
        <f t="shared" si="89"/>
        <v>3</v>
      </c>
      <c r="AL229" s="72">
        <f t="shared" si="89"/>
        <v>3</v>
      </c>
      <c r="AM229" s="72">
        <f t="shared" si="89"/>
        <v>3</v>
      </c>
      <c r="AN229" s="72">
        <f t="shared" si="89"/>
        <v>0</v>
      </c>
      <c r="AO229" s="72">
        <f t="shared" si="89"/>
        <v>0</v>
      </c>
      <c r="AP229" s="72">
        <f t="shared" si="89"/>
        <v>0</v>
      </c>
      <c r="AQ229" s="72">
        <f t="shared" si="89"/>
        <v>0</v>
      </c>
      <c r="AR229" s="72">
        <f t="shared" si="89"/>
        <v>0</v>
      </c>
      <c r="AS229" s="72">
        <f t="shared" si="89"/>
        <v>0</v>
      </c>
      <c r="AT229" s="72">
        <f t="shared" si="89"/>
        <v>0</v>
      </c>
      <c r="AU229" s="72">
        <f t="shared" si="89"/>
        <v>0</v>
      </c>
      <c r="AV229" s="72">
        <f t="shared" si="89"/>
        <v>0</v>
      </c>
      <c r="AW229" s="72">
        <f t="shared" si="89"/>
        <v>0</v>
      </c>
      <c r="AX229" s="72">
        <f t="shared" si="89"/>
        <v>0</v>
      </c>
      <c r="AY229" s="72">
        <f t="shared" si="89"/>
        <v>0</v>
      </c>
      <c r="AZ229" s="72">
        <f t="shared" si="89"/>
        <v>0</v>
      </c>
      <c r="BA229" s="72">
        <f t="shared" si="89"/>
        <v>0</v>
      </c>
      <c r="BB229" s="72">
        <f t="shared" si="89"/>
        <v>0</v>
      </c>
      <c r="BC229" s="72">
        <f t="shared" si="89"/>
        <v>0</v>
      </c>
      <c r="BD229" s="72">
        <f t="shared" si="89"/>
        <v>0</v>
      </c>
      <c r="BE229" s="72">
        <f t="shared" si="89"/>
        <v>0</v>
      </c>
      <c r="BF229" s="23">
        <f t="shared" si="78"/>
        <v>163</v>
      </c>
    </row>
    <row r="230" spans="1:58" ht="21" customHeight="1">
      <c r="A230" s="784"/>
      <c r="B230" s="756" t="s">
        <v>58</v>
      </c>
      <c r="C230" s="763" t="s">
        <v>252</v>
      </c>
      <c r="D230" s="66" t="s">
        <v>116</v>
      </c>
      <c r="E230" s="101">
        <v>14</v>
      </c>
      <c r="F230" s="101">
        <v>12</v>
      </c>
      <c r="G230" s="101">
        <v>12</v>
      </c>
      <c r="H230" s="101">
        <v>14</v>
      </c>
      <c r="I230" s="101">
        <v>14</v>
      </c>
      <c r="J230" s="101">
        <v>12</v>
      </c>
      <c r="K230" s="101">
        <v>14</v>
      </c>
      <c r="L230" s="101">
        <v>12</v>
      </c>
      <c r="M230" s="101">
        <v>14</v>
      </c>
      <c r="N230" s="101">
        <v>12</v>
      </c>
      <c r="O230" s="101">
        <v>14</v>
      </c>
      <c r="P230" s="101">
        <v>12</v>
      </c>
      <c r="Q230" s="101">
        <v>14</v>
      </c>
      <c r="R230" s="101">
        <v>14</v>
      </c>
      <c r="S230" s="101">
        <v>14</v>
      </c>
      <c r="T230" s="101">
        <v>14</v>
      </c>
      <c r="U230" s="101">
        <v>14</v>
      </c>
      <c r="V230" s="55">
        <v>0</v>
      </c>
      <c r="W230" s="55">
        <v>0</v>
      </c>
      <c r="X230" s="91">
        <v>6</v>
      </c>
      <c r="Y230" s="91">
        <v>6</v>
      </c>
      <c r="Z230" s="91">
        <v>8</v>
      </c>
      <c r="AA230" s="91">
        <v>6</v>
      </c>
      <c r="AB230" s="91">
        <v>6</v>
      </c>
      <c r="AC230" s="91">
        <v>8</v>
      </c>
      <c r="AD230" s="91">
        <v>6</v>
      </c>
      <c r="AE230" s="91">
        <v>6</v>
      </c>
      <c r="AF230" s="91">
        <v>6</v>
      </c>
      <c r="AG230" s="91">
        <v>6</v>
      </c>
      <c r="AH230" s="91">
        <v>6</v>
      </c>
      <c r="AI230" s="91">
        <v>6</v>
      </c>
      <c r="AJ230" s="91">
        <v>6</v>
      </c>
      <c r="AK230" s="91">
        <v>6</v>
      </c>
      <c r="AL230" s="91">
        <v>6</v>
      </c>
      <c r="AM230" s="91">
        <v>6</v>
      </c>
      <c r="AN230" s="91"/>
      <c r="AO230" s="91"/>
      <c r="AP230" s="91"/>
      <c r="AQ230" s="91"/>
      <c r="AR230" s="91"/>
      <c r="AS230" s="91"/>
      <c r="AT230" s="90"/>
      <c r="AU230" s="55"/>
      <c r="AV230" s="55">
        <v>0</v>
      </c>
      <c r="AW230" s="60">
        <v>0</v>
      </c>
      <c r="AX230" s="60">
        <v>0</v>
      </c>
      <c r="AY230" s="60"/>
      <c r="AZ230" s="60"/>
      <c r="BA230" s="60"/>
      <c r="BB230" s="60"/>
      <c r="BC230" s="60"/>
      <c r="BD230" s="60"/>
      <c r="BE230" s="60"/>
      <c r="BF230" s="17">
        <f t="shared" si="78"/>
        <v>326</v>
      </c>
    </row>
    <row r="231" spans="1:58" ht="13.5" customHeight="1">
      <c r="A231" s="784"/>
      <c r="B231" s="756"/>
      <c r="C231" s="764"/>
      <c r="D231" s="66" t="s">
        <v>117</v>
      </c>
      <c r="E231" s="101">
        <v>7</v>
      </c>
      <c r="F231" s="101">
        <v>6</v>
      </c>
      <c r="G231" s="101">
        <v>7</v>
      </c>
      <c r="H231" s="101">
        <v>6</v>
      </c>
      <c r="I231" s="101">
        <v>7</v>
      </c>
      <c r="J231" s="101">
        <v>6</v>
      </c>
      <c r="K231" s="101">
        <v>7</v>
      </c>
      <c r="L231" s="101">
        <v>6</v>
      </c>
      <c r="M231" s="101">
        <v>7</v>
      </c>
      <c r="N231" s="101">
        <v>6</v>
      </c>
      <c r="O231" s="101">
        <v>7</v>
      </c>
      <c r="P231" s="101">
        <v>6</v>
      </c>
      <c r="Q231" s="101">
        <v>7</v>
      </c>
      <c r="R231" s="101">
        <v>7</v>
      </c>
      <c r="S231" s="101">
        <v>7</v>
      </c>
      <c r="T231" s="101">
        <v>7</v>
      </c>
      <c r="U231" s="101">
        <v>7</v>
      </c>
      <c r="V231" s="55">
        <v>0</v>
      </c>
      <c r="W231" s="55">
        <v>0</v>
      </c>
      <c r="X231" s="91">
        <v>3</v>
      </c>
      <c r="Y231" s="91">
        <v>3</v>
      </c>
      <c r="Z231" s="91">
        <v>4</v>
      </c>
      <c r="AA231" s="91">
        <v>3</v>
      </c>
      <c r="AB231" s="91">
        <v>3</v>
      </c>
      <c r="AC231" s="91">
        <v>4</v>
      </c>
      <c r="AD231" s="91">
        <v>3</v>
      </c>
      <c r="AE231" s="91">
        <v>3</v>
      </c>
      <c r="AF231" s="91">
        <v>3</v>
      </c>
      <c r="AG231" s="91">
        <v>3</v>
      </c>
      <c r="AH231" s="91">
        <v>3</v>
      </c>
      <c r="AI231" s="91">
        <v>3</v>
      </c>
      <c r="AJ231" s="91">
        <v>3</v>
      </c>
      <c r="AK231" s="91">
        <v>3</v>
      </c>
      <c r="AL231" s="91">
        <v>3</v>
      </c>
      <c r="AM231" s="91">
        <v>3</v>
      </c>
      <c r="AN231" s="90"/>
      <c r="AO231" s="90"/>
      <c r="AP231" s="90"/>
      <c r="AQ231" s="90"/>
      <c r="AR231" s="100"/>
      <c r="AS231" s="90"/>
      <c r="AT231" s="90"/>
      <c r="AU231" s="55"/>
      <c r="AV231" s="55">
        <v>0</v>
      </c>
      <c r="AW231" s="60">
        <v>0</v>
      </c>
      <c r="AX231" s="60">
        <v>0</v>
      </c>
      <c r="AY231" s="60"/>
      <c r="AZ231" s="60"/>
      <c r="BA231" s="60"/>
      <c r="BB231" s="60"/>
      <c r="BC231" s="60"/>
      <c r="BD231" s="60"/>
      <c r="BE231" s="60"/>
      <c r="BF231" s="17">
        <f t="shared" si="78"/>
        <v>163</v>
      </c>
    </row>
    <row r="232" spans="1:58" ht="57.75">
      <c r="A232" s="784"/>
      <c r="B232" s="66" t="s">
        <v>47</v>
      </c>
      <c r="C232" s="104" t="s">
        <v>335</v>
      </c>
      <c r="D232" s="66" t="s">
        <v>116</v>
      </c>
      <c r="E232" s="101"/>
      <c r="F232" s="101"/>
      <c r="G232" s="101"/>
      <c r="H232" s="101"/>
      <c r="I232" s="101"/>
      <c r="J232" s="101"/>
      <c r="K232" s="101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55">
        <v>0</v>
      </c>
      <c r="W232" s="55">
        <v>0</v>
      </c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0"/>
      <c r="AN232" s="90"/>
      <c r="AO232" s="90">
        <v>36</v>
      </c>
      <c r="AP232" s="90"/>
      <c r="AQ232" s="90"/>
      <c r="AR232" s="90"/>
      <c r="AS232" s="90"/>
      <c r="AT232" s="90"/>
      <c r="AU232" s="55"/>
      <c r="AV232" s="55">
        <v>0</v>
      </c>
      <c r="AW232" s="60">
        <v>0</v>
      </c>
      <c r="AX232" s="60">
        <v>0</v>
      </c>
      <c r="AY232" s="60"/>
      <c r="AZ232" s="60"/>
      <c r="BA232" s="60"/>
      <c r="BB232" s="60"/>
      <c r="BC232" s="60"/>
      <c r="BD232" s="60"/>
      <c r="BE232" s="60"/>
      <c r="BF232" s="17">
        <f t="shared" si="78"/>
        <v>36</v>
      </c>
    </row>
    <row r="233" spans="1:58" ht="42" customHeight="1">
      <c r="A233" s="784"/>
      <c r="B233" s="765" t="s">
        <v>183</v>
      </c>
      <c r="C233" s="767" t="s">
        <v>351</v>
      </c>
      <c r="D233" s="15" t="s">
        <v>116</v>
      </c>
      <c r="E233" s="72">
        <f>E235</f>
        <v>8</v>
      </c>
      <c r="F233" s="72">
        <f aca="true" t="shared" si="90" ref="F233:BE233">F235</f>
        <v>9</v>
      </c>
      <c r="G233" s="72">
        <f t="shared" si="90"/>
        <v>8</v>
      </c>
      <c r="H233" s="72">
        <f t="shared" si="90"/>
        <v>8</v>
      </c>
      <c r="I233" s="72">
        <f t="shared" si="90"/>
        <v>8</v>
      </c>
      <c r="J233" s="72">
        <f t="shared" si="90"/>
        <v>9</v>
      </c>
      <c r="K233" s="72">
        <f t="shared" si="90"/>
        <v>8</v>
      </c>
      <c r="L233" s="72">
        <f t="shared" si="90"/>
        <v>9</v>
      </c>
      <c r="M233" s="72">
        <f t="shared" si="90"/>
        <v>8</v>
      </c>
      <c r="N233" s="72">
        <f t="shared" si="90"/>
        <v>8</v>
      </c>
      <c r="O233" s="72">
        <f t="shared" si="90"/>
        <v>9</v>
      </c>
      <c r="P233" s="72">
        <f t="shared" si="90"/>
        <v>8</v>
      </c>
      <c r="Q233" s="72">
        <f t="shared" si="90"/>
        <v>8</v>
      </c>
      <c r="R233" s="72">
        <f t="shared" si="90"/>
        <v>9</v>
      </c>
      <c r="S233" s="72">
        <f t="shared" si="90"/>
        <v>8</v>
      </c>
      <c r="T233" s="72">
        <f t="shared" si="90"/>
        <v>9</v>
      </c>
      <c r="U233" s="72">
        <f t="shared" si="90"/>
        <v>9</v>
      </c>
      <c r="V233" s="72">
        <f t="shared" si="90"/>
        <v>0</v>
      </c>
      <c r="W233" s="72">
        <f t="shared" si="90"/>
        <v>0</v>
      </c>
      <c r="X233" s="72">
        <f t="shared" si="90"/>
        <v>16</v>
      </c>
      <c r="Y233" s="72">
        <f t="shared" si="90"/>
        <v>16</v>
      </c>
      <c r="Z233" s="72">
        <f t="shared" si="90"/>
        <v>16</v>
      </c>
      <c r="AA233" s="72">
        <f t="shared" si="90"/>
        <v>16</v>
      </c>
      <c r="AB233" s="72">
        <f t="shared" si="90"/>
        <v>0</v>
      </c>
      <c r="AC233" s="72">
        <f t="shared" si="90"/>
        <v>0</v>
      </c>
      <c r="AD233" s="72">
        <f t="shared" si="90"/>
        <v>0</v>
      </c>
      <c r="AE233" s="72">
        <f t="shared" si="90"/>
        <v>0</v>
      </c>
      <c r="AF233" s="72">
        <f t="shared" si="90"/>
        <v>0</v>
      </c>
      <c r="AG233" s="72">
        <f t="shared" si="90"/>
        <v>0</v>
      </c>
      <c r="AH233" s="72">
        <f t="shared" si="90"/>
        <v>0</v>
      </c>
      <c r="AI233" s="72">
        <f t="shared" si="90"/>
        <v>0</v>
      </c>
      <c r="AJ233" s="72">
        <f t="shared" si="90"/>
        <v>0</v>
      </c>
      <c r="AK233" s="72">
        <f t="shared" si="90"/>
        <v>0</v>
      </c>
      <c r="AL233" s="72">
        <f t="shared" si="90"/>
        <v>0</v>
      </c>
      <c r="AM233" s="72">
        <f t="shared" si="90"/>
        <v>0</v>
      </c>
      <c r="AN233" s="72">
        <f t="shared" si="90"/>
        <v>0</v>
      </c>
      <c r="AO233" s="72">
        <f t="shared" si="90"/>
        <v>0</v>
      </c>
      <c r="AP233" s="72">
        <f t="shared" si="90"/>
        <v>0</v>
      </c>
      <c r="AQ233" s="72">
        <f t="shared" si="90"/>
        <v>0</v>
      </c>
      <c r="AR233" s="72">
        <f t="shared" si="90"/>
        <v>0</v>
      </c>
      <c r="AS233" s="72">
        <f t="shared" si="90"/>
        <v>0</v>
      </c>
      <c r="AT233" s="72">
        <f t="shared" si="90"/>
        <v>0</v>
      </c>
      <c r="AU233" s="72">
        <f t="shared" si="90"/>
        <v>0</v>
      </c>
      <c r="AV233" s="72">
        <f t="shared" si="90"/>
        <v>0</v>
      </c>
      <c r="AW233" s="72">
        <f t="shared" si="90"/>
        <v>0</v>
      </c>
      <c r="AX233" s="72">
        <f t="shared" si="90"/>
        <v>0</v>
      </c>
      <c r="AY233" s="72">
        <f t="shared" si="90"/>
        <v>0</v>
      </c>
      <c r="AZ233" s="72">
        <f t="shared" si="90"/>
        <v>0</v>
      </c>
      <c r="BA233" s="72">
        <f t="shared" si="90"/>
        <v>0</v>
      </c>
      <c r="BB233" s="72">
        <f t="shared" si="90"/>
        <v>0</v>
      </c>
      <c r="BC233" s="72">
        <f t="shared" si="90"/>
        <v>0</v>
      </c>
      <c r="BD233" s="72">
        <f t="shared" si="90"/>
        <v>0</v>
      </c>
      <c r="BE233" s="72">
        <f t="shared" si="90"/>
        <v>0</v>
      </c>
      <c r="BF233" s="23">
        <f t="shared" si="78"/>
        <v>207</v>
      </c>
    </row>
    <row r="234" spans="1:58" ht="43.5" customHeight="1">
      <c r="A234" s="784"/>
      <c r="B234" s="766"/>
      <c r="C234" s="733"/>
      <c r="D234" s="15" t="s">
        <v>117</v>
      </c>
      <c r="E234" s="72">
        <f>E236</f>
        <v>4</v>
      </c>
      <c r="F234" s="72">
        <f aca="true" t="shared" si="91" ref="F234:BE234">F236</f>
        <v>4</v>
      </c>
      <c r="G234" s="72">
        <f t="shared" si="91"/>
        <v>4</v>
      </c>
      <c r="H234" s="72">
        <f t="shared" si="91"/>
        <v>4</v>
      </c>
      <c r="I234" s="72">
        <f t="shared" si="91"/>
        <v>4</v>
      </c>
      <c r="J234" s="72">
        <f t="shared" si="91"/>
        <v>4</v>
      </c>
      <c r="K234" s="72">
        <f t="shared" si="91"/>
        <v>4</v>
      </c>
      <c r="L234" s="72">
        <f t="shared" si="91"/>
        <v>4</v>
      </c>
      <c r="M234" s="72">
        <f t="shared" si="91"/>
        <v>5</v>
      </c>
      <c r="N234" s="72">
        <f t="shared" si="91"/>
        <v>4</v>
      </c>
      <c r="O234" s="72">
        <f t="shared" si="91"/>
        <v>5</v>
      </c>
      <c r="P234" s="72">
        <f t="shared" si="91"/>
        <v>5</v>
      </c>
      <c r="Q234" s="72">
        <f t="shared" si="91"/>
        <v>4</v>
      </c>
      <c r="R234" s="72">
        <f t="shared" si="91"/>
        <v>4</v>
      </c>
      <c r="S234" s="72">
        <f t="shared" si="91"/>
        <v>5</v>
      </c>
      <c r="T234" s="72">
        <f t="shared" si="91"/>
        <v>5</v>
      </c>
      <c r="U234" s="72">
        <f t="shared" si="91"/>
        <v>5</v>
      </c>
      <c r="V234" s="72">
        <f t="shared" si="91"/>
        <v>0</v>
      </c>
      <c r="W234" s="72">
        <f t="shared" si="91"/>
        <v>0</v>
      </c>
      <c r="X234" s="72">
        <f t="shared" si="91"/>
        <v>8</v>
      </c>
      <c r="Y234" s="72">
        <f t="shared" si="91"/>
        <v>7</v>
      </c>
      <c r="Z234" s="72">
        <f t="shared" si="91"/>
        <v>7</v>
      </c>
      <c r="AA234" s="72">
        <f t="shared" si="91"/>
        <v>7</v>
      </c>
      <c r="AB234" s="72">
        <f t="shared" si="91"/>
        <v>0</v>
      </c>
      <c r="AC234" s="72">
        <f t="shared" si="91"/>
        <v>0</v>
      </c>
      <c r="AD234" s="72">
        <f t="shared" si="91"/>
        <v>0</v>
      </c>
      <c r="AE234" s="72">
        <f t="shared" si="91"/>
        <v>0</v>
      </c>
      <c r="AF234" s="72">
        <f t="shared" si="91"/>
        <v>0</v>
      </c>
      <c r="AG234" s="72">
        <f t="shared" si="91"/>
        <v>0</v>
      </c>
      <c r="AH234" s="72">
        <f t="shared" si="91"/>
        <v>0</v>
      </c>
      <c r="AI234" s="72">
        <f t="shared" si="91"/>
        <v>0</v>
      </c>
      <c r="AJ234" s="72">
        <f t="shared" si="91"/>
        <v>0</v>
      </c>
      <c r="AK234" s="72">
        <f t="shared" si="91"/>
        <v>0</v>
      </c>
      <c r="AL234" s="72">
        <f t="shared" si="91"/>
        <v>0</v>
      </c>
      <c r="AM234" s="72">
        <f t="shared" si="91"/>
        <v>0</v>
      </c>
      <c r="AN234" s="72">
        <f t="shared" si="91"/>
        <v>0</v>
      </c>
      <c r="AO234" s="72">
        <f t="shared" si="91"/>
        <v>0</v>
      </c>
      <c r="AP234" s="72">
        <f t="shared" si="91"/>
        <v>0</v>
      </c>
      <c r="AQ234" s="72">
        <f t="shared" si="91"/>
        <v>0</v>
      </c>
      <c r="AR234" s="72">
        <f t="shared" si="91"/>
        <v>0</v>
      </c>
      <c r="AS234" s="72">
        <f t="shared" si="91"/>
        <v>0</v>
      </c>
      <c r="AT234" s="72">
        <f t="shared" si="91"/>
        <v>0</v>
      </c>
      <c r="AU234" s="72">
        <f t="shared" si="91"/>
        <v>0</v>
      </c>
      <c r="AV234" s="72">
        <f t="shared" si="91"/>
        <v>0</v>
      </c>
      <c r="AW234" s="72">
        <f t="shared" si="91"/>
        <v>0</v>
      </c>
      <c r="AX234" s="72">
        <f t="shared" si="91"/>
        <v>0</v>
      </c>
      <c r="AY234" s="72">
        <f t="shared" si="91"/>
        <v>0</v>
      </c>
      <c r="AZ234" s="72">
        <f t="shared" si="91"/>
        <v>0</v>
      </c>
      <c r="BA234" s="72">
        <f t="shared" si="91"/>
        <v>0</v>
      </c>
      <c r="BB234" s="72">
        <f t="shared" si="91"/>
        <v>0</v>
      </c>
      <c r="BC234" s="72">
        <f t="shared" si="91"/>
        <v>0</v>
      </c>
      <c r="BD234" s="72">
        <f t="shared" si="91"/>
        <v>0</v>
      </c>
      <c r="BE234" s="72">
        <f t="shared" si="91"/>
        <v>0</v>
      </c>
      <c r="BF234" s="23">
        <f t="shared" si="78"/>
        <v>103</v>
      </c>
    </row>
    <row r="235" spans="1:58" ht="30.75" customHeight="1">
      <c r="A235" s="784"/>
      <c r="B235" s="756" t="s">
        <v>184</v>
      </c>
      <c r="C235" s="763" t="s">
        <v>328</v>
      </c>
      <c r="D235" s="66" t="s">
        <v>116</v>
      </c>
      <c r="E235" s="101">
        <v>8</v>
      </c>
      <c r="F235" s="101">
        <v>9</v>
      </c>
      <c r="G235" s="101">
        <v>8</v>
      </c>
      <c r="H235" s="101">
        <v>8</v>
      </c>
      <c r="I235" s="101">
        <v>8</v>
      </c>
      <c r="J235" s="101">
        <v>9</v>
      </c>
      <c r="K235" s="101">
        <v>8</v>
      </c>
      <c r="L235" s="101">
        <v>9</v>
      </c>
      <c r="M235" s="101">
        <v>8</v>
      </c>
      <c r="N235" s="101">
        <v>8</v>
      </c>
      <c r="O235" s="101">
        <v>9</v>
      </c>
      <c r="P235" s="101">
        <v>8</v>
      </c>
      <c r="Q235" s="101">
        <v>8</v>
      </c>
      <c r="R235" s="101">
        <v>9</v>
      </c>
      <c r="S235" s="101">
        <v>8</v>
      </c>
      <c r="T235" s="101">
        <v>9</v>
      </c>
      <c r="U235" s="101">
        <v>9</v>
      </c>
      <c r="V235" s="55">
        <v>0</v>
      </c>
      <c r="W235" s="55">
        <v>0</v>
      </c>
      <c r="X235" s="91">
        <v>16</v>
      </c>
      <c r="Y235" s="91">
        <v>16</v>
      </c>
      <c r="Z235" s="91">
        <v>16</v>
      </c>
      <c r="AA235" s="91">
        <v>16</v>
      </c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0"/>
      <c r="AU235" s="55"/>
      <c r="AV235" s="55">
        <v>0</v>
      </c>
      <c r="AW235" s="60"/>
      <c r="AX235" s="60"/>
      <c r="AY235" s="60"/>
      <c r="AZ235" s="60"/>
      <c r="BA235" s="60"/>
      <c r="BB235" s="60"/>
      <c r="BC235" s="60"/>
      <c r="BD235" s="60"/>
      <c r="BE235" s="60"/>
      <c r="BF235" s="17">
        <f t="shared" si="78"/>
        <v>207</v>
      </c>
    </row>
    <row r="236" spans="1:58" ht="30" customHeight="1">
      <c r="A236" s="784"/>
      <c r="B236" s="756"/>
      <c r="C236" s="764"/>
      <c r="D236" s="66" t="s">
        <v>117</v>
      </c>
      <c r="E236" s="101">
        <v>4</v>
      </c>
      <c r="F236" s="101">
        <v>4</v>
      </c>
      <c r="G236" s="101">
        <v>4</v>
      </c>
      <c r="H236" s="101">
        <v>4</v>
      </c>
      <c r="I236" s="101">
        <v>4</v>
      </c>
      <c r="J236" s="101">
        <v>4</v>
      </c>
      <c r="K236" s="101">
        <v>4</v>
      </c>
      <c r="L236" s="101">
        <v>4</v>
      </c>
      <c r="M236" s="101">
        <v>5</v>
      </c>
      <c r="N236" s="101">
        <v>4</v>
      </c>
      <c r="O236" s="101">
        <v>5</v>
      </c>
      <c r="P236" s="101">
        <v>5</v>
      </c>
      <c r="Q236" s="101">
        <v>4</v>
      </c>
      <c r="R236" s="101">
        <v>4</v>
      </c>
      <c r="S236" s="101">
        <v>5</v>
      </c>
      <c r="T236" s="101">
        <v>5</v>
      </c>
      <c r="U236" s="101">
        <v>5</v>
      </c>
      <c r="V236" s="55">
        <v>0</v>
      </c>
      <c r="W236" s="55">
        <v>0</v>
      </c>
      <c r="X236" s="91">
        <v>8</v>
      </c>
      <c r="Y236" s="91">
        <v>7</v>
      </c>
      <c r="Z236" s="91">
        <v>7</v>
      </c>
      <c r="AA236" s="91">
        <v>7</v>
      </c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0"/>
      <c r="AO236" s="90"/>
      <c r="AP236" s="90"/>
      <c r="AQ236" s="90"/>
      <c r="AR236" s="100"/>
      <c r="AS236" s="90"/>
      <c r="AT236" s="90"/>
      <c r="AU236" s="55"/>
      <c r="AV236" s="55">
        <v>0</v>
      </c>
      <c r="AW236" s="60"/>
      <c r="AX236" s="60"/>
      <c r="AY236" s="60"/>
      <c r="AZ236" s="60"/>
      <c r="BA236" s="60"/>
      <c r="BB236" s="60"/>
      <c r="BC236" s="60"/>
      <c r="BD236" s="60"/>
      <c r="BE236" s="60"/>
      <c r="BF236" s="17">
        <f t="shared" si="78"/>
        <v>103</v>
      </c>
    </row>
    <row r="237" spans="1:58" ht="18.75" customHeight="1">
      <c r="A237" s="790"/>
      <c r="B237" s="758" t="s">
        <v>123</v>
      </c>
      <c r="C237" s="758"/>
      <c r="D237" s="758"/>
      <c r="E237" s="92">
        <f aca="true" t="shared" si="92" ref="E237:AJ237">E206+E212</f>
        <v>38</v>
      </c>
      <c r="F237" s="92">
        <f t="shared" si="92"/>
        <v>37</v>
      </c>
      <c r="G237" s="92">
        <f t="shared" si="92"/>
        <v>38</v>
      </c>
      <c r="H237" s="92">
        <f t="shared" si="92"/>
        <v>38</v>
      </c>
      <c r="I237" s="92">
        <f t="shared" si="92"/>
        <v>38</v>
      </c>
      <c r="J237" s="92">
        <f t="shared" si="92"/>
        <v>37</v>
      </c>
      <c r="K237" s="92">
        <f t="shared" si="92"/>
        <v>38</v>
      </c>
      <c r="L237" s="92">
        <f t="shared" si="92"/>
        <v>39</v>
      </c>
      <c r="M237" s="92">
        <f t="shared" si="92"/>
        <v>38</v>
      </c>
      <c r="N237" s="92">
        <f t="shared" si="92"/>
        <v>36</v>
      </c>
      <c r="O237" s="92">
        <f t="shared" si="92"/>
        <v>39</v>
      </c>
      <c r="P237" s="92">
        <f t="shared" si="92"/>
        <v>36</v>
      </c>
      <c r="Q237" s="92">
        <f t="shared" si="92"/>
        <v>38</v>
      </c>
      <c r="R237" s="92">
        <f t="shared" si="92"/>
        <v>39</v>
      </c>
      <c r="S237" s="92">
        <f t="shared" si="92"/>
        <v>38</v>
      </c>
      <c r="T237" s="92">
        <f t="shared" si="92"/>
        <v>39</v>
      </c>
      <c r="U237" s="92">
        <f t="shared" si="92"/>
        <v>35</v>
      </c>
      <c r="V237" s="92">
        <f t="shared" si="92"/>
        <v>0</v>
      </c>
      <c r="W237" s="92">
        <f t="shared" si="92"/>
        <v>0</v>
      </c>
      <c r="X237" s="92">
        <f t="shared" si="92"/>
        <v>53</v>
      </c>
      <c r="Y237" s="92">
        <f t="shared" si="92"/>
        <v>53</v>
      </c>
      <c r="Z237" s="92">
        <f t="shared" si="92"/>
        <v>56</v>
      </c>
      <c r="AA237" s="92">
        <f t="shared" si="92"/>
        <v>53</v>
      </c>
      <c r="AB237" s="92">
        <f t="shared" si="92"/>
        <v>37</v>
      </c>
      <c r="AC237" s="92">
        <f t="shared" si="92"/>
        <v>39</v>
      </c>
      <c r="AD237" s="92">
        <f t="shared" si="92"/>
        <v>37</v>
      </c>
      <c r="AE237" s="92">
        <f t="shared" si="92"/>
        <v>38</v>
      </c>
      <c r="AF237" s="92">
        <f t="shared" si="92"/>
        <v>38</v>
      </c>
      <c r="AG237" s="92">
        <f t="shared" si="92"/>
        <v>38</v>
      </c>
      <c r="AH237" s="92">
        <f t="shared" si="92"/>
        <v>37</v>
      </c>
      <c r="AI237" s="92">
        <f t="shared" si="92"/>
        <v>37</v>
      </c>
      <c r="AJ237" s="92">
        <f t="shared" si="92"/>
        <v>37</v>
      </c>
      <c r="AK237" s="92">
        <f aca="true" t="shared" si="93" ref="AK237:BE237">AK206+AK212</f>
        <v>37</v>
      </c>
      <c r="AL237" s="92">
        <f t="shared" si="93"/>
        <v>37</v>
      </c>
      <c r="AM237" s="92">
        <f t="shared" si="93"/>
        <v>15</v>
      </c>
      <c r="AN237" s="92">
        <f t="shared" si="93"/>
        <v>36</v>
      </c>
      <c r="AO237" s="92">
        <f t="shared" si="93"/>
        <v>72</v>
      </c>
      <c r="AP237" s="92">
        <f t="shared" si="93"/>
        <v>36</v>
      </c>
      <c r="AQ237" s="92">
        <f t="shared" si="93"/>
        <v>36</v>
      </c>
      <c r="AR237" s="92">
        <f t="shared" si="93"/>
        <v>36</v>
      </c>
      <c r="AS237" s="92">
        <f t="shared" si="93"/>
        <v>36</v>
      </c>
      <c r="AT237" s="92">
        <f t="shared" si="93"/>
        <v>36</v>
      </c>
      <c r="AU237" s="92">
        <f t="shared" si="93"/>
        <v>36</v>
      </c>
      <c r="AV237" s="92">
        <f t="shared" si="93"/>
        <v>0</v>
      </c>
      <c r="AW237" s="92">
        <f t="shared" si="93"/>
        <v>0</v>
      </c>
      <c r="AX237" s="92">
        <f t="shared" si="93"/>
        <v>0</v>
      </c>
      <c r="AY237" s="92">
        <f t="shared" si="93"/>
        <v>0</v>
      </c>
      <c r="AZ237" s="92">
        <f t="shared" si="93"/>
        <v>0</v>
      </c>
      <c r="BA237" s="92">
        <f t="shared" si="93"/>
        <v>0</v>
      </c>
      <c r="BB237" s="92">
        <f t="shared" si="93"/>
        <v>0</v>
      </c>
      <c r="BC237" s="92">
        <f t="shared" si="93"/>
        <v>0</v>
      </c>
      <c r="BD237" s="92">
        <f t="shared" si="93"/>
        <v>0</v>
      </c>
      <c r="BE237" s="92">
        <f t="shared" si="93"/>
        <v>0</v>
      </c>
      <c r="BF237" s="20">
        <f t="shared" si="78"/>
        <v>1607</v>
      </c>
    </row>
    <row r="238" spans="1:58" ht="19.5" customHeight="1">
      <c r="A238" s="790"/>
      <c r="B238" s="758" t="s">
        <v>124</v>
      </c>
      <c r="C238" s="758"/>
      <c r="D238" s="758"/>
      <c r="E238" s="92">
        <f aca="true" t="shared" si="94" ref="E238:AJ238">E207+E213</f>
        <v>19</v>
      </c>
      <c r="F238" s="92">
        <f t="shared" si="94"/>
        <v>18.5</v>
      </c>
      <c r="G238" s="92">
        <f t="shared" si="94"/>
        <v>20</v>
      </c>
      <c r="H238" s="92">
        <f t="shared" si="94"/>
        <v>18</v>
      </c>
      <c r="I238" s="92">
        <f t="shared" si="94"/>
        <v>19</v>
      </c>
      <c r="J238" s="92">
        <f t="shared" si="94"/>
        <v>18</v>
      </c>
      <c r="K238" s="92">
        <f t="shared" si="94"/>
        <v>19</v>
      </c>
      <c r="L238" s="92">
        <f t="shared" si="94"/>
        <v>19</v>
      </c>
      <c r="M238" s="92">
        <f t="shared" si="94"/>
        <v>20</v>
      </c>
      <c r="N238" s="92">
        <f t="shared" si="94"/>
        <v>18</v>
      </c>
      <c r="O238" s="92">
        <f t="shared" si="94"/>
        <v>20</v>
      </c>
      <c r="P238" s="92">
        <f t="shared" si="94"/>
        <v>19</v>
      </c>
      <c r="Q238" s="92">
        <f t="shared" si="94"/>
        <v>19</v>
      </c>
      <c r="R238" s="92">
        <f t="shared" si="94"/>
        <v>19.5</v>
      </c>
      <c r="S238" s="92">
        <f t="shared" si="94"/>
        <v>20</v>
      </c>
      <c r="T238" s="92">
        <f t="shared" si="94"/>
        <v>20</v>
      </c>
      <c r="U238" s="92">
        <f t="shared" si="94"/>
        <v>18</v>
      </c>
      <c r="V238" s="92">
        <f t="shared" si="94"/>
        <v>0</v>
      </c>
      <c r="W238" s="92">
        <f t="shared" si="94"/>
        <v>0</v>
      </c>
      <c r="X238" s="92">
        <f t="shared" si="94"/>
        <v>26.5</v>
      </c>
      <c r="Y238" s="92">
        <f t="shared" si="94"/>
        <v>26</v>
      </c>
      <c r="Z238" s="92">
        <f t="shared" si="94"/>
        <v>27.5</v>
      </c>
      <c r="AA238" s="92">
        <f t="shared" si="94"/>
        <v>25.5</v>
      </c>
      <c r="AB238" s="92">
        <f t="shared" si="94"/>
        <v>19</v>
      </c>
      <c r="AC238" s="92">
        <f t="shared" si="94"/>
        <v>19.5</v>
      </c>
      <c r="AD238" s="92">
        <f t="shared" si="94"/>
        <v>18.5</v>
      </c>
      <c r="AE238" s="92">
        <f t="shared" si="94"/>
        <v>18.5</v>
      </c>
      <c r="AF238" s="92">
        <f t="shared" si="94"/>
        <v>19.5</v>
      </c>
      <c r="AG238" s="92">
        <f t="shared" si="94"/>
        <v>18.5</v>
      </c>
      <c r="AH238" s="92">
        <f t="shared" si="94"/>
        <v>18.5</v>
      </c>
      <c r="AI238" s="92">
        <f t="shared" si="94"/>
        <v>18.5</v>
      </c>
      <c r="AJ238" s="92">
        <f t="shared" si="94"/>
        <v>18.5</v>
      </c>
      <c r="AK238" s="92">
        <f aca="true" t="shared" si="95" ref="AK238:BE238">AK207+AK213</f>
        <v>19</v>
      </c>
      <c r="AL238" s="92">
        <f t="shared" si="95"/>
        <v>18.5</v>
      </c>
      <c r="AM238" s="92">
        <f t="shared" si="95"/>
        <v>8</v>
      </c>
      <c r="AN238" s="92">
        <f t="shared" si="95"/>
        <v>0</v>
      </c>
      <c r="AO238" s="92">
        <f t="shared" si="95"/>
        <v>0</v>
      </c>
      <c r="AP238" s="92">
        <f t="shared" si="95"/>
        <v>0</v>
      </c>
      <c r="AQ238" s="92">
        <f t="shared" si="95"/>
        <v>0</v>
      </c>
      <c r="AR238" s="92">
        <f t="shared" si="95"/>
        <v>0</v>
      </c>
      <c r="AS238" s="92">
        <f t="shared" si="95"/>
        <v>0</v>
      </c>
      <c r="AT238" s="92">
        <f t="shared" si="95"/>
        <v>0</v>
      </c>
      <c r="AU238" s="92">
        <f t="shared" si="95"/>
        <v>0</v>
      </c>
      <c r="AV238" s="92">
        <f t="shared" si="95"/>
        <v>0</v>
      </c>
      <c r="AW238" s="92">
        <f t="shared" si="95"/>
        <v>0</v>
      </c>
      <c r="AX238" s="92">
        <f t="shared" si="95"/>
        <v>0</v>
      </c>
      <c r="AY238" s="92">
        <f t="shared" si="95"/>
        <v>0</v>
      </c>
      <c r="AZ238" s="92">
        <f t="shared" si="95"/>
        <v>0</v>
      </c>
      <c r="BA238" s="92">
        <f t="shared" si="95"/>
        <v>0</v>
      </c>
      <c r="BB238" s="92">
        <f t="shared" si="95"/>
        <v>0</v>
      </c>
      <c r="BC238" s="92">
        <f t="shared" si="95"/>
        <v>0</v>
      </c>
      <c r="BD238" s="92">
        <f t="shared" si="95"/>
        <v>0</v>
      </c>
      <c r="BE238" s="92">
        <f t="shared" si="95"/>
        <v>0</v>
      </c>
      <c r="BF238" s="20">
        <f t="shared" si="78"/>
        <v>644</v>
      </c>
    </row>
    <row r="239" spans="1:58" ht="19.5" customHeight="1">
      <c r="A239" s="791"/>
      <c r="B239" s="758" t="s">
        <v>125</v>
      </c>
      <c r="C239" s="758"/>
      <c r="D239" s="758"/>
      <c r="E239" s="92">
        <f>E237+E238</f>
        <v>57</v>
      </c>
      <c r="F239" s="92">
        <f aca="true" t="shared" si="96" ref="F239:BE239">F237+F238</f>
        <v>55.5</v>
      </c>
      <c r="G239" s="92">
        <f t="shared" si="96"/>
        <v>58</v>
      </c>
      <c r="H239" s="92">
        <f t="shared" si="96"/>
        <v>56</v>
      </c>
      <c r="I239" s="92">
        <f t="shared" si="96"/>
        <v>57</v>
      </c>
      <c r="J239" s="92">
        <f t="shared" si="96"/>
        <v>55</v>
      </c>
      <c r="K239" s="92">
        <f t="shared" si="96"/>
        <v>57</v>
      </c>
      <c r="L239" s="92">
        <f t="shared" si="96"/>
        <v>58</v>
      </c>
      <c r="M239" s="92">
        <f t="shared" si="96"/>
        <v>58</v>
      </c>
      <c r="N239" s="92">
        <f t="shared" si="96"/>
        <v>54</v>
      </c>
      <c r="O239" s="92">
        <f t="shared" si="96"/>
        <v>59</v>
      </c>
      <c r="P239" s="92">
        <f t="shared" si="96"/>
        <v>55</v>
      </c>
      <c r="Q239" s="92">
        <f t="shared" si="96"/>
        <v>57</v>
      </c>
      <c r="R239" s="92">
        <f t="shared" si="96"/>
        <v>58.5</v>
      </c>
      <c r="S239" s="92">
        <f t="shared" si="96"/>
        <v>58</v>
      </c>
      <c r="T239" s="92">
        <f t="shared" si="96"/>
        <v>59</v>
      </c>
      <c r="U239" s="92">
        <f t="shared" si="96"/>
        <v>53</v>
      </c>
      <c r="V239" s="92">
        <f t="shared" si="96"/>
        <v>0</v>
      </c>
      <c r="W239" s="92">
        <f t="shared" si="96"/>
        <v>0</v>
      </c>
      <c r="X239" s="92">
        <f t="shared" si="96"/>
        <v>79.5</v>
      </c>
      <c r="Y239" s="92">
        <f t="shared" si="96"/>
        <v>79</v>
      </c>
      <c r="Z239" s="92">
        <f t="shared" si="96"/>
        <v>83.5</v>
      </c>
      <c r="AA239" s="92">
        <f t="shared" si="96"/>
        <v>78.5</v>
      </c>
      <c r="AB239" s="92">
        <f t="shared" si="96"/>
        <v>56</v>
      </c>
      <c r="AC239" s="92">
        <f t="shared" si="96"/>
        <v>58.5</v>
      </c>
      <c r="AD239" s="92">
        <f t="shared" si="96"/>
        <v>55.5</v>
      </c>
      <c r="AE239" s="92">
        <f t="shared" si="96"/>
        <v>56.5</v>
      </c>
      <c r="AF239" s="92">
        <f t="shared" si="96"/>
        <v>57.5</v>
      </c>
      <c r="AG239" s="92">
        <f t="shared" si="96"/>
        <v>56.5</v>
      </c>
      <c r="AH239" s="92">
        <f t="shared" si="96"/>
        <v>55.5</v>
      </c>
      <c r="AI239" s="92">
        <f t="shared" si="96"/>
        <v>55.5</v>
      </c>
      <c r="AJ239" s="92">
        <f t="shared" si="96"/>
        <v>55.5</v>
      </c>
      <c r="AK239" s="92">
        <f t="shared" si="96"/>
        <v>56</v>
      </c>
      <c r="AL239" s="92">
        <f t="shared" si="96"/>
        <v>55.5</v>
      </c>
      <c r="AM239" s="92">
        <f t="shared" si="96"/>
        <v>23</v>
      </c>
      <c r="AN239" s="92">
        <f t="shared" si="96"/>
        <v>36</v>
      </c>
      <c r="AO239" s="92">
        <f t="shared" si="96"/>
        <v>72</v>
      </c>
      <c r="AP239" s="92">
        <f t="shared" si="96"/>
        <v>36</v>
      </c>
      <c r="AQ239" s="92">
        <f t="shared" si="96"/>
        <v>36</v>
      </c>
      <c r="AR239" s="92">
        <f t="shared" si="96"/>
        <v>36</v>
      </c>
      <c r="AS239" s="92">
        <f t="shared" si="96"/>
        <v>36</v>
      </c>
      <c r="AT239" s="92">
        <f t="shared" si="96"/>
        <v>36</v>
      </c>
      <c r="AU239" s="92">
        <f t="shared" si="96"/>
        <v>36</v>
      </c>
      <c r="AV239" s="92">
        <f t="shared" si="96"/>
        <v>0</v>
      </c>
      <c r="AW239" s="92">
        <f t="shared" si="96"/>
        <v>0</v>
      </c>
      <c r="AX239" s="92">
        <f t="shared" si="96"/>
        <v>0</v>
      </c>
      <c r="AY239" s="92">
        <f t="shared" si="96"/>
        <v>0</v>
      </c>
      <c r="AZ239" s="92">
        <f t="shared" si="96"/>
        <v>0</v>
      </c>
      <c r="BA239" s="92">
        <f t="shared" si="96"/>
        <v>0</v>
      </c>
      <c r="BB239" s="92">
        <f t="shared" si="96"/>
        <v>0</v>
      </c>
      <c r="BC239" s="92">
        <f t="shared" si="96"/>
        <v>0</v>
      </c>
      <c r="BD239" s="92">
        <f t="shared" si="96"/>
        <v>0</v>
      </c>
      <c r="BE239" s="92">
        <f t="shared" si="96"/>
        <v>0</v>
      </c>
      <c r="BF239" s="20">
        <f t="shared" si="78"/>
        <v>2251</v>
      </c>
    </row>
    <row r="240" spans="1:59" s="32" customFormat="1" ht="19.5" customHeight="1">
      <c r="A240" s="28"/>
      <c r="B240" s="29"/>
      <c r="C240" s="29"/>
      <c r="D240" s="29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1"/>
    </row>
    <row r="241" spans="1:58" ht="61.5">
      <c r="A241" s="773" t="s">
        <v>256</v>
      </c>
      <c r="B241" s="734" t="s">
        <v>73</v>
      </c>
      <c r="C241" s="734" t="s">
        <v>85</v>
      </c>
      <c r="D241" s="734" t="s">
        <v>86</v>
      </c>
      <c r="E241" s="21" t="s">
        <v>360</v>
      </c>
      <c r="F241" s="735" t="s">
        <v>88</v>
      </c>
      <c r="G241" s="736"/>
      <c r="H241" s="736"/>
      <c r="I241" s="737"/>
      <c r="J241" s="21" t="s">
        <v>361</v>
      </c>
      <c r="K241" s="735" t="s">
        <v>90</v>
      </c>
      <c r="L241" s="736"/>
      <c r="M241" s="737"/>
      <c r="N241" s="21" t="s">
        <v>362</v>
      </c>
      <c r="O241" s="720" t="s">
        <v>92</v>
      </c>
      <c r="P241" s="721"/>
      <c r="Q241" s="722"/>
      <c r="R241" s="22" t="s">
        <v>363</v>
      </c>
      <c r="S241" s="720" t="s">
        <v>94</v>
      </c>
      <c r="T241" s="721"/>
      <c r="U241" s="721"/>
      <c r="V241" s="722"/>
      <c r="W241" s="22" t="s">
        <v>364</v>
      </c>
      <c r="X241" s="720" t="s">
        <v>96</v>
      </c>
      <c r="Y241" s="721"/>
      <c r="Z241" s="722"/>
      <c r="AA241" s="22" t="s">
        <v>365</v>
      </c>
      <c r="AB241" s="720" t="s">
        <v>98</v>
      </c>
      <c r="AC241" s="721"/>
      <c r="AD241" s="722"/>
      <c r="AE241" s="22" t="s">
        <v>99</v>
      </c>
      <c r="AF241" s="720" t="s">
        <v>100</v>
      </c>
      <c r="AG241" s="721"/>
      <c r="AH241" s="721"/>
      <c r="AI241" s="722"/>
      <c r="AJ241" s="21" t="s">
        <v>366</v>
      </c>
      <c r="AK241" s="735" t="s">
        <v>102</v>
      </c>
      <c r="AL241" s="736"/>
      <c r="AM241" s="737"/>
      <c r="AN241" s="21" t="s">
        <v>367</v>
      </c>
      <c r="AO241" s="735" t="s">
        <v>104</v>
      </c>
      <c r="AP241" s="736"/>
      <c r="AQ241" s="737"/>
      <c r="AR241" s="21" t="s">
        <v>368</v>
      </c>
      <c r="AS241" s="735" t="s">
        <v>106</v>
      </c>
      <c r="AT241" s="736"/>
      <c r="AU241" s="736"/>
      <c r="AV241" s="737"/>
      <c r="AW241" s="21" t="s">
        <v>369</v>
      </c>
      <c r="AX241" s="735" t="s">
        <v>108</v>
      </c>
      <c r="AY241" s="736"/>
      <c r="AZ241" s="737"/>
      <c r="BA241" s="21" t="s">
        <v>145</v>
      </c>
      <c r="BB241" s="735" t="s">
        <v>110</v>
      </c>
      <c r="BC241" s="736"/>
      <c r="BD241" s="736"/>
      <c r="BE241" s="737"/>
      <c r="BF241" s="726" t="s">
        <v>112</v>
      </c>
    </row>
    <row r="242" spans="1:58" ht="9.75" customHeight="1">
      <c r="A242" s="774"/>
      <c r="B242" s="734"/>
      <c r="C242" s="734"/>
      <c r="D242" s="734"/>
      <c r="E242" s="727" t="s">
        <v>113</v>
      </c>
      <c r="F242" s="727"/>
      <c r="G242" s="727"/>
      <c r="H242" s="727"/>
      <c r="I242" s="727"/>
      <c r="J242" s="727"/>
      <c r="K242" s="727"/>
      <c r="L242" s="727"/>
      <c r="M242" s="727"/>
      <c r="N242" s="727"/>
      <c r="O242" s="727"/>
      <c r="P242" s="727"/>
      <c r="Q242" s="727"/>
      <c r="R242" s="727"/>
      <c r="S242" s="727"/>
      <c r="T242" s="727"/>
      <c r="U242" s="727"/>
      <c r="V242" s="727"/>
      <c r="W242" s="727"/>
      <c r="X242" s="727"/>
      <c r="Y242" s="727"/>
      <c r="Z242" s="727"/>
      <c r="AA242" s="727"/>
      <c r="AB242" s="727"/>
      <c r="AC242" s="727"/>
      <c r="AD242" s="727"/>
      <c r="AE242" s="727"/>
      <c r="AF242" s="727"/>
      <c r="AG242" s="727"/>
      <c r="AH242" s="727"/>
      <c r="AI242" s="727"/>
      <c r="AJ242" s="727"/>
      <c r="AK242" s="727"/>
      <c r="AL242" s="727"/>
      <c r="AM242" s="727"/>
      <c r="AN242" s="727"/>
      <c r="AO242" s="727"/>
      <c r="AP242" s="727"/>
      <c r="AQ242" s="727"/>
      <c r="AR242" s="727"/>
      <c r="AS242" s="727"/>
      <c r="AT242" s="727"/>
      <c r="AU242" s="727"/>
      <c r="AV242" s="727"/>
      <c r="AW242" s="727"/>
      <c r="AX242" s="727"/>
      <c r="AY242" s="727"/>
      <c r="AZ242" s="727"/>
      <c r="BA242" s="727"/>
      <c r="BB242" s="727"/>
      <c r="BC242" s="727"/>
      <c r="BD242" s="727"/>
      <c r="BE242" s="727"/>
      <c r="BF242" s="726"/>
    </row>
    <row r="243" spans="1:58" ht="9.75" customHeight="1">
      <c r="A243" s="774"/>
      <c r="B243" s="734"/>
      <c r="C243" s="734"/>
      <c r="D243" s="734"/>
      <c r="E243" s="59">
        <v>35</v>
      </c>
      <c r="F243" s="59">
        <v>36</v>
      </c>
      <c r="G243" s="59">
        <v>37</v>
      </c>
      <c r="H243" s="59">
        <v>38</v>
      </c>
      <c r="I243" s="59">
        <v>39</v>
      </c>
      <c r="J243" s="59">
        <v>40</v>
      </c>
      <c r="K243" s="59">
        <v>41</v>
      </c>
      <c r="L243" s="59">
        <v>42</v>
      </c>
      <c r="M243" s="59">
        <v>43</v>
      </c>
      <c r="N243" s="59">
        <v>44</v>
      </c>
      <c r="O243" s="59">
        <v>45</v>
      </c>
      <c r="P243" s="59">
        <v>46</v>
      </c>
      <c r="Q243" s="59">
        <v>47</v>
      </c>
      <c r="R243" s="59">
        <v>48</v>
      </c>
      <c r="S243" s="59">
        <v>49</v>
      </c>
      <c r="T243" s="59">
        <v>50</v>
      </c>
      <c r="U243" s="59">
        <v>51</v>
      </c>
      <c r="V243" s="59">
        <v>52</v>
      </c>
      <c r="W243" s="14">
        <v>1</v>
      </c>
      <c r="X243" s="14">
        <v>2</v>
      </c>
      <c r="Y243" s="14">
        <v>3</v>
      </c>
      <c r="Z243" s="14">
        <v>4</v>
      </c>
      <c r="AA243" s="14">
        <v>5</v>
      </c>
      <c r="AB243" s="14">
        <v>6</v>
      </c>
      <c r="AC243" s="14">
        <v>7</v>
      </c>
      <c r="AD243" s="14">
        <v>8</v>
      </c>
      <c r="AE243" s="14">
        <v>9</v>
      </c>
      <c r="AF243" s="14">
        <v>10</v>
      </c>
      <c r="AG243" s="14">
        <v>11</v>
      </c>
      <c r="AH243" s="14">
        <v>12</v>
      </c>
      <c r="AI243" s="14">
        <v>13</v>
      </c>
      <c r="AJ243" s="14">
        <v>14</v>
      </c>
      <c r="AK243" s="14">
        <v>15</v>
      </c>
      <c r="AL243" s="14">
        <v>16</v>
      </c>
      <c r="AM243" s="14">
        <v>17</v>
      </c>
      <c r="AN243" s="14">
        <v>18</v>
      </c>
      <c r="AO243" s="14">
        <v>19</v>
      </c>
      <c r="AP243" s="14">
        <v>20</v>
      </c>
      <c r="AQ243" s="14">
        <v>21</v>
      </c>
      <c r="AR243" s="14">
        <v>22</v>
      </c>
      <c r="AS243" s="14">
        <v>23</v>
      </c>
      <c r="AT243" s="14">
        <v>24</v>
      </c>
      <c r="AU243" s="14">
        <v>25</v>
      </c>
      <c r="AV243" s="14">
        <v>26</v>
      </c>
      <c r="AW243" s="14">
        <v>27</v>
      </c>
      <c r="AX243" s="14">
        <v>28</v>
      </c>
      <c r="AY243" s="14">
        <v>29</v>
      </c>
      <c r="AZ243" s="14">
        <v>30</v>
      </c>
      <c r="BA243" s="14">
        <v>31</v>
      </c>
      <c r="BB243" s="14">
        <v>32</v>
      </c>
      <c r="BC243" s="14">
        <v>33</v>
      </c>
      <c r="BD243" s="14">
        <v>34</v>
      </c>
      <c r="BE243" s="14">
        <v>35</v>
      </c>
      <c r="BF243" s="726"/>
    </row>
    <row r="244" spans="1:58" ht="9.75" customHeight="1">
      <c r="A244" s="774"/>
      <c r="B244" s="734"/>
      <c r="C244" s="734"/>
      <c r="D244" s="734"/>
      <c r="E244" s="728" t="s">
        <v>114</v>
      </c>
      <c r="F244" s="728"/>
      <c r="G244" s="728"/>
      <c r="H244" s="728"/>
      <c r="I244" s="728"/>
      <c r="J244" s="728"/>
      <c r="K244" s="728"/>
      <c r="L244" s="728"/>
      <c r="M244" s="728"/>
      <c r="N244" s="728"/>
      <c r="O244" s="728"/>
      <c r="P244" s="728"/>
      <c r="Q244" s="728"/>
      <c r="R244" s="728"/>
      <c r="S244" s="728"/>
      <c r="T244" s="728"/>
      <c r="U244" s="728"/>
      <c r="V244" s="728"/>
      <c r="W244" s="728"/>
      <c r="X244" s="728"/>
      <c r="Y244" s="728"/>
      <c r="Z244" s="728"/>
      <c r="AA244" s="728"/>
      <c r="AB244" s="728"/>
      <c r="AC244" s="728"/>
      <c r="AD244" s="728"/>
      <c r="AE244" s="728"/>
      <c r="AF244" s="728"/>
      <c r="AG244" s="728"/>
      <c r="AH244" s="728"/>
      <c r="AI244" s="728"/>
      <c r="AJ244" s="728"/>
      <c r="AK244" s="728"/>
      <c r="AL244" s="728"/>
      <c r="AM244" s="728"/>
      <c r="AN244" s="728"/>
      <c r="AO244" s="728"/>
      <c r="AP244" s="728"/>
      <c r="AQ244" s="728"/>
      <c r="AR244" s="728"/>
      <c r="AS244" s="728"/>
      <c r="AT244" s="728"/>
      <c r="AU244" s="728"/>
      <c r="AV244" s="728"/>
      <c r="AW244" s="728"/>
      <c r="AX244" s="728"/>
      <c r="AY244" s="728"/>
      <c r="AZ244" s="728"/>
      <c r="BA244" s="728"/>
      <c r="BB244" s="728"/>
      <c r="BC244" s="728"/>
      <c r="BD244" s="728"/>
      <c r="BE244" s="728"/>
      <c r="BF244" s="726"/>
    </row>
    <row r="245" spans="1:58" ht="9.75" customHeight="1">
      <c r="A245" s="715"/>
      <c r="B245" s="734"/>
      <c r="C245" s="734"/>
      <c r="D245" s="734"/>
      <c r="E245" s="58">
        <v>1</v>
      </c>
      <c r="F245" s="58">
        <v>2</v>
      </c>
      <c r="G245" s="58">
        <v>3</v>
      </c>
      <c r="H245" s="58">
        <v>4</v>
      </c>
      <c r="I245" s="58">
        <v>5</v>
      </c>
      <c r="J245" s="58">
        <v>6</v>
      </c>
      <c r="K245" s="58">
        <v>7</v>
      </c>
      <c r="L245" s="58">
        <v>8</v>
      </c>
      <c r="M245" s="58">
        <v>9</v>
      </c>
      <c r="N245" s="58">
        <v>10</v>
      </c>
      <c r="O245" s="58">
        <v>11</v>
      </c>
      <c r="P245" s="58">
        <v>12</v>
      </c>
      <c r="Q245" s="58">
        <v>13</v>
      </c>
      <c r="R245" s="58">
        <v>14</v>
      </c>
      <c r="S245" s="58">
        <v>15</v>
      </c>
      <c r="T245" s="58">
        <v>16</v>
      </c>
      <c r="U245" s="58">
        <v>17</v>
      </c>
      <c r="V245" s="58">
        <v>18</v>
      </c>
      <c r="W245" s="58">
        <v>19</v>
      </c>
      <c r="X245" s="58">
        <v>20</v>
      </c>
      <c r="Y245" s="58">
        <v>21</v>
      </c>
      <c r="Z245" s="58">
        <v>22</v>
      </c>
      <c r="AA245" s="58">
        <v>23</v>
      </c>
      <c r="AB245" s="58">
        <v>24</v>
      </c>
      <c r="AC245" s="58">
        <v>25</v>
      </c>
      <c r="AD245" s="58">
        <v>26</v>
      </c>
      <c r="AE245" s="58">
        <v>27</v>
      </c>
      <c r="AF245" s="58">
        <v>28</v>
      </c>
      <c r="AG245" s="58">
        <v>29</v>
      </c>
      <c r="AH245" s="58">
        <v>30</v>
      </c>
      <c r="AI245" s="58">
        <v>31</v>
      </c>
      <c r="AJ245" s="58">
        <v>32</v>
      </c>
      <c r="AK245" s="58">
        <v>33</v>
      </c>
      <c r="AL245" s="58">
        <v>34</v>
      </c>
      <c r="AM245" s="58">
        <v>35</v>
      </c>
      <c r="AN245" s="58">
        <v>36</v>
      </c>
      <c r="AO245" s="58">
        <v>37</v>
      </c>
      <c r="AP245" s="58">
        <v>38</v>
      </c>
      <c r="AQ245" s="58">
        <v>39</v>
      </c>
      <c r="AR245" s="58">
        <v>40</v>
      </c>
      <c r="AS245" s="58">
        <v>41</v>
      </c>
      <c r="AT245" s="58">
        <v>42</v>
      </c>
      <c r="AU245" s="58">
        <v>43</v>
      </c>
      <c r="AV245" s="58">
        <v>44</v>
      </c>
      <c r="AW245" s="58">
        <v>45</v>
      </c>
      <c r="AX245" s="58">
        <v>46</v>
      </c>
      <c r="AY245" s="58">
        <v>47</v>
      </c>
      <c r="AZ245" s="58">
        <v>48</v>
      </c>
      <c r="BA245" s="58">
        <v>49</v>
      </c>
      <c r="BB245" s="58">
        <v>50</v>
      </c>
      <c r="BC245" s="58">
        <v>51</v>
      </c>
      <c r="BD245" s="58">
        <v>52</v>
      </c>
      <c r="BE245" s="58">
        <v>53</v>
      </c>
      <c r="BF245" s="726"/>
    </row>
    <row r="246" spans="1:58" ht="25.5" customHeight="1">
      <c r="A246" s="771" t="s">
        <v>146</v>
      </c>
      <c r="B246" s="758" t="s">
        <v>165</v>
      </c>
      <c r="C246" s="759" t="s">
        <v>166</v>
      </c>
      <c r="D246" s="15" t="s">
        <v>116</v>
      </c>
      <c r="E246" s="72">
        <f>E248+E250+E252</f>
        <v>4</v>
      </c>
      <c r="F246" s="72">
        <f aca="true" t="shared" si="97" ref="F246:BE246">F248+F250+F252</f>
        <v>4</v>
      </c>
      <c r="G246" s="72">
        <f t="shared" si="97"/>
        <v>4</v>
      </c>
      <c r="H246" s="72">
        <f t="shared" si="97"/>
        <v>4</v>
      </c>
      <c r="I246" s="72">
        <f t="shared" si="97"/>
        <v>4</v>
      </c>
      <c r="J246" s="72">
        <f t="shared" si="97"/>
        <v>4</v>
      </c>
      <c r="K246" s="72">
        <f t="shared" si="97"/>
        <v>4</v>
      </c>
      <c r="L246" s="72">
        <f t="shared" si="97"/>
        <v>4</v>
      </c>
      <c r="M246" s="72">
        <f t="shared" si="97"/>
        <v>4</v>
      </c>
      <c r="N246" s="72">
        <f t="shared" si="97"/>
        <v>4</v>
      </c>
      <c r="O246" s="72">
        <f t="shared" si="97"/>
        <v>4</v>
      </c>
      <c r="P246" s="72">
        <f t="shared" si="97"/>
        <v>4</v>
      </c>
      <c r="Q246" s="72">
        <f t="shared" si="97"/>
        <v>4</v>
      </c>
      <c r="R246" s="72">
        <f t="shared" si="97"/>
        <v>4</v>
      </c>
      <c r="S246" s="72">
        <f t="shared" si="97"/>
        <v>4</v>
      </c>
      <c r="T246" s="72">
        <f t="shared" si="97"/>
        <v>4</v>
      </c>
      <c r="U246" s="72">
        <f t="shared" si="97"/>
        <v>4</v>
      </c>
      <c r="V246" s="72">
        <f t="shared" si="97"/>
        <v>0</v>
      </c>
      <c r="W246" s="72">
        <f t="shared" si="97"/>
        <v>0</v>
      </c>
      <c r="X246" s="72">
        <f t="shared" si="97"/>
        <v>7</v>
      </c>
      <c r="Y246" s="72">
        <f t="shared" si="97"/>
        <v>6</v>
      </c>
      <c r="Z246" s="72">
        <f t="shared" si="97"/>
        <v>6</v>
      </c>
      <c r="AA246" s="72">
        <f t="shared" si="97"/>
        <v>8</v>
      </c>
      <c r="AB246" s="72">
        <f t="shared" si="97"/>
        <v>4</v>
      </c>
      <c r="AC246" s="72">
        <f t="shared" si="97"/>
        <v>2</v>
      </c>
      <c r="AD246" s="72">
        <f t="shared" si="97"/>
        <v>2</v>
      </c>
      <c r="AE246" s="72">
        <f t="shared" si="97"/>
        <v>3</v>
      </c>
      <c r="AF246" s="72">
        <f t="shared" si="97"/>
        <v>2</v>
      </c>
      <c r="AG246" s="72">
        <f t="shared" si="97"/>
        <v>3</v>
      </c>
      <c r="AH246" s="72">
        <f t="shared" si="97"/>
        <v>3</v>
      </c>
      <c r="AI246" s="72">
        <f t="shared" si="97"/>
        <v>4</v>
      </c>
      <c r="AJ246" s="72">
        <f t="shared" si="97"/>
        <v>3</v>
      </c>
      <c r="AK246" s="72">
        <f t="shared" si="97"/>
        <v>4</v>
      </c>
      <c r="AL246" s="72">
        <f t="shared" si="97"/>
        <v>3</v>
      </c>
      <c r="AM246" s="72">
        <f t="shared" si="97"/>
        <v>4</v>
      </c>
      <c r="AN246" s="72">
        <f t="shared" si="97"/>
        <v>0</v>
      </c>
      <c r="AO246" s="72">
        <f t="shared" si="97"/>
        <v>0</v>
      </c>
      <c r="AP246" s="72">
        <f t="shared" si="97"/>
        <v>0</v>
      </c>
      <c r="AQ246" s="72">
        <f t="shared" si="97"/>
        <v>0</v>
      </c>
      <c r="AR246" s="72">
        <f t="shared" si="97"/>
        <v>0</v>
      </c>
      <c r="AS246" s="72">
        <f t="shared" si="97"/>
        <v>0</v>
      </c>
      <c r="AT246" s="72">
        <f t="shared" si="97"/>
        <v>0</v>
      </c>
      <c r="AU246" s="72">
        <f t="shared" si="97"/>
        <v>0</v>
      </c>
      <c r="AV246" s="72">
        <f t="shared" si="97"/>
        <v>0</v>
      </c>
      <c r="AW246" s="72">
        <f t="shared" si="97"/>
        <v>0</v>
      </c>
      <c r="AX246" s="72">
        <f t="shared" si="97"/>
        <v>0</v>
      </c>
      <c r="AY246" s="72">
        <f t="shared" si="97"/>
        <v>0</v>
      </c>
      <c r="AZ246" s="72">
        <f t="shared" si="97"/>
        <v>0</v>
      </c>
      <c r="BA246" s="72">
        <f t="shared" si="97"/>
        <v>0</v>
      </c>
      <c r="BB246" s="72">
        <f t="shared" si="97"/>
        <v>0</v>
      </c>
      <c r="BC246" s="72">
        <f t="shared" si="97"/>
        <v>0</v>
      </c>
      <c r="BD246" s="72">
        <f t="shared" si="97"/>
        <v>0</v>
      </c>
      <c r="BE246" s="72">
        <f t="shared" si="97"/>
        <v>0</v>
      </c>
      <c r="BF246" s="16">
        <f aca="true" t="shared" si="98" ref="BF246:BF277">SUM(E246:BE246)</f>
        <v>132</v>
      </c>
    </row>
    <row r="247" spans="1:58" ht="22.5" customHeight="1">
      <c r="A247" s="772"/>
      <c r="B247" s="758"/>
      <c r="C247" s="760"/>
      <c r="D247" s="15" t="s">
        <v>117</v>
      </c>
      <c r="E247" s="72">
        <f>E249+E251+E253</f>
        <v>2</v>
      </c>
      <c r="F247" s="72">
        <f aca="true" t="shared" si="99" ref="F247:BE247">F249+F251+F253</f>
        <v>2</v>
      </c>
      <c r="G247" s="72">
        <f t="shared" si="99"/>
        <v>2</v>
      </c>
      <c r="H247" s="72">
        <f t="shared" si="99"/>
        <v>2</v>
      </c>
      <c r="I247" s="72">
        <f t="shared" si="99"/>
        <v>2</v>
      </c>
      <c r="J247" s="72">
        <f t="shared" si="99"/>
        <v>2</v>
      </c>
      <c r="K247" s="72">
        <f t="shared" si="99"/>
        <v>2</v>
      </c>
      <c r="L247" s="72">
        <f t="shared" si="99"/>
        <v>2</v>
      </c>
      <c r="M247" s="72">
        <f t="shared" si="99"/>
        <v>2</v>
      </c>
      <c r="N247" s="72">
        <f t="shared" si="99"/>
        <v>2</v>
      </c>
      <c r="O247" s="72">
        <f t="shared" si="99"/>
        <v>2</v>
      </c>
      <c r="P247" s="72">
        <f t="shared" si="99"/>
        <v>2</v>
      </c>
      <c r="Q247" s="72">
        <f t="shared" si="99"/>
        <v>2</v>
      </c>
      <c r="R247" s="72">
        <f t="shared" si="99"/>
        <v>2</v>
      </c>
      <c r="S247" s="72">
        <f t="shared" si="99"/>
        <v>2</v>
      </c>
      <c r="T247" s="72">
        <f t="shared" si="99"/>
        <v>2</v>
      </c>
      <c r="U247" s="72">
        <f t="shared" si="99"/>
        <v>2</v>
      </c>
      <c r="V247" s="72">
        <f t="shared" si="99"/>
        <v>0</v>
      </c>
      <c r="W247" s="72">
        <f t="shared" si="99"/>
        <v>0</v>
      </c>
      <c r="X247" s="72">
        <f t="shared" si="99"/>
        <v>3</v>
      </c>
      <c r="Y247" s="72">
        <f t="shared" si="99"/>
        <v>3</v>
      </c>
      <c r="Z247" s="72">
        <f t="shared" si="99"/>
        <v>3</v>
      </c>
      <c r="AA247" s="72">
        <f t="shared" si="99"/>
        <v>3</v>
      </c>
      <c r="AB247" s="72">
        <f t="shared" si="99"/>
        <v>1</v>
      </c>
      <c r="AC247" s="72">
        <f t="shared" si="99"/>
        <v>1</v>
      </c>
      <c r="AD247" s="72">
        <f t="shared" si="99"/>
        <v>1</v>
      </c>
      <c r="AE247" s="72">
        <f t="shared" si="99"/>
        <v>1</v>
      </c>
      <c r="AF247" s="72">
        <f t="shared" si="99"/>
        <v>1</v>
      </c>
      <c r="AG247" s="72">
        <f t="shared" si="99"/>
        <v>1</v>
      </c>
      <c r="AH247" s="72">
        <f t="shared" si="99"/>
        <v>1</v>
      </c>
      <c r="AI247" s="72">
        <f t="shared" si="99"/>
        <v>1</v>
      </c>
      <c r="AJ247" s="72">
        <f t="shared" si="99"/>
        <v>1</v>
      </c>
      <c r="AK247" s="72">
        <f t="shared" si="99"/>
        <v>1</v>
      </c>
      <c r="AL247" s="72">
        <f t="shared" si="99"/>
        <v>1</v>
      </c>
      <c r="AM247" s="72">
        <f t="shared" si="99"/>
        <v>1</v>
      </c>
      <c r="AN247" s="72">
        <f t="shared" si="99"/>
        <v>0</v>
      </c>
      <c r="AO247" s="72">
        <f t="shared" si="99"/>
        <v>0</v>
      </c>
      <c r="AP247" s="72">
        <f t="shared" si="99"/>
        <v>0</v>
      </c>
      <c r="AQ247" s="72">
        <f t="shared" si="99"/>
        <v>0</v>
      </c>
      <c r="AR247" s="72">
        <f t="shared" si="99"/>
        <v>0</v>
      </c>
      <c r="AS247" s="72">
        <f t="shared" si="99"/>
        <v>0</v>
      </c>
      <c r="AT247" s="72">
        <f t="shared" si="99"/>
        <v>0</v>
      </c>
      <c r="AU247" s="72">
        <f t="shared" si="99"/>
        <v>0</v>
      </c>
      <c r="AV247" s="72">
        <f t="shared" si="99"/>
        <v>0</v>
      </c>
      <c r="AW247" s="72">
        <f t="shared" si="99"/>
        <v>0</v>
      </c>
      <c r="AX247" s="72">
        <f t="shared" si="99"/>
        <v>0</v>
      </c>
      <c r="AY247" s="72">
        <f t="shared" si="99"/>
        <v>0</v>
      </c>
      <c r="AZ247" s="72">
        <f t="shared" si="99"/>
        <v>0</v>
      </c>
      <c r="BA247" s="72">
        <f t="shared" si="99"/>
        <v>0</v>
      </c>
      <c r="BB247" s="72">
        <f t="shared" si="99"/>
        <v>0</v>
      </c>
      <c r="BC247" s="72">
        <f t="shared" si="99"/>
        <v>0</v>
      </c>
      <c r="BD247" s="72">
        <f t="shared" si="99"/>
        <v>0</v>
      </c>
      <c r="BE247" s="72">
        <f t="shared" si="99"/>
        <v>0</v>
      </c>
      <c r="BF247" s="16">
        <f t="shared" si="98"/>
        <v>58</v>
      </c>
    </row>
    <row r="248" spans="1:58" ht="9.75" customHeight="1">
      <c r="A248" s="772"/>
      <c r="B248" s="738" t="s">
        <v>169</v>
      </c>
      <c r="C248" s="757" t="s">
        <v>325</v>
      </c>
      <c r="D248" s="60" t="s">
        <v>116</v>
      </c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>
        <v>0</v>
      </c>
      <c r="W248" s="55">
        <v>0</v>
      </c>
      <c r="X248" s="55">
        <v>3</v>
      </c>
      <c r="Y248" s="55">
        <v>2</v>
      </c>
      <c r="Z248" s="55">
        <v>2</v>
      </c>
      <c r="AA248" s="55">
        <v>4</v>
      </c>
      <c r="AB248" s="55">
        <v>4</v>
      </c>
      <c r="AC248" s="55">
        <v>2</v>
      </c>
      <c r="AD248" s="55">
        <v>2</v>
      </c>
      <c r="AE248" s="55">
        <v>3</v>
      </c>
      <c r="AF248" s="55">
        <v>2</v>
      </c>
      <c r="AG248" s="55">
        <v>3</v>
      </c>
      <c r="AH248" s="55">
        <v>3</v>
      </c>
      <c r="AI248" s="55">
        <v>4</v>
      </c>
      <c r="AJ248" s="55">
        <v>3</v>
      </c>
      <c r="AK248" s="55">
        <v>4</v>
      </c>
      <c r="AL248" s="55">
        <v>3</v>
      </c>
      <c r="AM248" s="55">
        <v>4</v>
      </c>
      <c r="AN248" s="55"/>
      <c r="AO248" s="60"/>
      <c r="AP248" s="60"/>
      <c r="AQ248" s="60"/>
      <c r="AR248" s="60"/>
      <c r="AS248" s="60"/>
      <c r="AT248" s="18"/>
      <c r="AU248" s="60"/>
      <c r="AV248" s="60">
        <v>0</v>
      </c>
      <c r="AW248" s="60">
        <v>0</v>
      </c>
      <c r="AX248" s="60"/>
      <c r="AY248" s="60"/>
      <c r="AZ248" s="60"/>
      <c r="BA248" s="60"/>
      <c r="BB248" s="60"/>
      <c r="BC248" s="60"/>
      <c r="BD248" s="60"/>
      <c r="BE248" s="60"/>
      <c r="BF248" s="17">
        <f>SUM(E248:BE248)</f>
        <v>48</v>
      </c>
    </row>
    <row r="249" spans="1:58" ht="9.75" customHeight="1">
      <c r="A249" s="772"/>
      <c r="B249" s="739"/>
      <c r="C249" s="732"/>
      <c r="D249" s="60" t="s">
        <v>117</v>
      </c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55">
        <v>0</v>
      </c>
      <c r="W249" s="55">
        <v>0</v>
      </c>
      <c r="X249" s="55">
        <v>1</v>
      </c>
      <c r="Y249" s="55">
        <v>1</v>
      </c>
      <c r="Z249" s="55">
        <v>1</v>
      </c>
      <c r="AA249" s="55">
        <v>1</v>
      </c>
      <c r="AB249" s="55">
        <v>1</v>
      </c>
      <c r="AC249" s="55">
        <v>1</v>
      </c>
      <c r="AD249" s="55">
        <v>1</v>
      </c>
      <c r="AE249" s="55">
        <v>1</v>
      </c>
      <c r="AF249" s="55">
        <v>1</v>
      </c>
      <c r="AG249" s="55">
        <v>1</v>
      </c>
      <c r="AH249" s="55">
        <v>1</v>
      </c>
      <c r="AI249" s="55">
        <v>1</v>
      </c>
      <c r="AJ249" s="55">
        <v>1</v>
      </c>
      <c r="AK249" s="55">
        <v>1</v>
      </c>
      <c r="AL249" s="55">
        <v>1</v>
      </c>
      <c r="AM249" s="55">
        <v>1</v>
      </c>
      <c r="AN249" s="55"/>
      <c r="AO249" s="60"/>
      <c r="AP249" s="60"/>
      <c r="AQ249" s="59"/>
      <c r="AR249" s="59"/>
      <c r="AS249" s="59"/>
      <c r="AT249" s="59"/>
      <c r="AU249" s="60"/>
      <c r="AV249" s="60">
        <v>0</v>
      </c>
      <c r="AW249" s="60">
        <v>0</v>
      </c>
      <c r="AX249" s="60"/>
      <c r="AY249" s="60"/>
      <c r="AZ249" s="60"/>
      <c r="BA249" s="60"/>
      <c r="BB249" s="60"/>
      <c r="BC249" s="60"/>
      <c r="BD249" s="60"/>
      <c r="BE249" s="60"/>
      <c r="BF249" s="25">
        <f>SUM(E249:BE249)</f>
        <v>16</v>
      </c>
    </row>
    <row r="250" spans="1:58" ht="9.75" customHeight="1">
      <c r="A250" s="772"/>
      <c r="B250" s="761" t="s">
        <v>170</v>
      </c>
      <c r="C250" s="757" t="s">
        <v>25</v>
      </c>
      <c r="D250" s="60" t="s">
        <v>116</v>
      </c>
      <c r="E250" s="55">
        <v>2</v>
      </c>
      <c r="F250" s="55">
        <v>2</v>
      </c>
      <c r="G250" s="55">
        <v>2</v>
      </c>
      <c r="H250" s="55">
        <v>2</v>
      </c>
      <c r="I250" s="55">
        <v>2</v>
      </c>
      <c r="J250" s="55">
        <v>2</v>
      </c>
      <c r="K250" s="55">
        <v>2</v>
      </c>
      <c r="L250" s="55">
        <v>2</v>
      </c>
      <c r="M250" s="55">
        <v>2</v>
      </c>
      <c r="N250" s="55">
        <v>2</v>
      </c>
      <c r="O250" s="55">
        <v>2</v>
      </c>
      <c r="P250" s="55">
        <v>2</v>
      </c>
      <c r="Q250" s="55">
        <v>2</v>
      </c>
      <c r="R250" s="55">
        <v>2</v>
      </c>
      <c r="S250" s="55">
        <v>2</v>
      </c>
      <c r="T250" s="55">
        <v>2</v>
      </c>
      <c r="U250" s="55">
        <v>2</v>
      </c>
      <c r="V250" s="55">
        <v>0</v>
      </c>
      <c r="W250" s="55">
        <v>0</v>
      </c>
      <c r="X250" s="55">
        <v>2</v>
      </c>
      <c r="Y250" s="55">
        <v>2</v>
      </c>
      <c r="Z250" s="55">
        <v>2</v>
      </c>
      <c r="AA250" s="55">
        <v>2</v>
      </c>
      <c r="AB250" s="55"/>
      <c r="AC250" s="55"/>
      <c r="AD250" s="55"/>
      <c r="AE250" s="55"/>
      <c r="AF250" s="55"/>
      <c r="AG250" s="55"/>
      <c r="AH250" s="55"/>
      <c r="AI250" s="55"/>
      <c r="AJ250" s="55"/>
      <c r="AK250" s="60"/>
      <c r="AL250" s="60"/>
      <c r="AM250" s="60"/>
      <c r="AN250" s="60"/>
      <c r="AO250" s="60"/>
      <c r="AP250" s="60"/>
      <c r="AQ250" s="60"/>
      <c r="AR250" s="60"/>
      <c r="AS250" s="60"/>
      <c r="AT250" s="18"/>
      <c r="AU250" s="60"/>
      <c r="AV250" s="60">
        <v>0</v>
      </c>
      <c r="AW250" s="60"/>
      <c r="AX250" s="60"/>
      <c r="AY250" s="60"/>
      <c r="AZ250" s="60"/>
      <c r="BA250" s="60"/>
      <c r="BB250" s="60"/>
      <c r="BC250" s="60"/>
      <c r="BD250" s="60"/>
      <c r="BE250" s="60"/>
      <c r="BF250" s="17">
        <f t="shared" si="98"/>
        <v>42</v>
      </c>
    </row>
    <row r="251" spans="1:58" ht="9.75" customHeight="1">
      <c r="A251" s="772"/>
      <c r="B251" s="762"/>
      <c r="C251" s="732"/>
      <c r="D251" s="60" t="s">
        <v>117</v>
      </c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55">
        <v>0</v>
      </c>
      <c r="W251" s="55">
        <v>0</v>
      </c>
      <c r="X251" s="89"/>
      <c r="Y251" s="89"/>
      <c r="Z251" s="89"/>
      <c r="AA251" s="89"/>
      <c r="AB251" s="55"/>
      <c r="AC251" s="55"/>
      <c r="AD251" s="55"/>
      <c r="AE251" s="55"/>
      <c r="AF251" s="55"/>
      <c r="AG251" s="55"/>
      <c r="AH251" s="55"/>
      <c r="AI251" s="55"/>
      <c r="AJ251" s="55"/>
      <c r="AK251" s="60"/>
      <c r="AL251" s="60"/>
      <c r="AM251" s="60"/>
      <c r="AN251" s="60"/>
      <c r="AO251" s="60"/>
      <c r="AP251" s="60"/>
      <c r="AQ251" s="59"/>
      <c r="AR251" s="59"/>
      <c r="AS251" s="59"/>
      <c r="AT251" s="59"/>
      <c r="AU251" s="60"/>
      <c r="AV251" s="60">
        <v>0</v>
      </c>
      <c r="AW251" s="60"/>
      <c r="AX251" s="60"/>
      <c r="AY251" s="60"/>
      <c r="AZ251" s="60"/>
      <c r="BA251" s="60"/>
      <c r="BB251" s="60"/>
      <c r="BC251" s="60"/>
      <c r="BD251" s="60"/>
      <c r="BE251" s="60"/>
      <c r="BF251" s="17">
        <f t="shared" si="98"/>
        <v>0</v>
      </c>
    </row>
    <row r="252" spans="1:58" ht="9.75" customHeight="1">
      <c r="A252" s="772"/>
      <c r="B252" s="761" t="s">
        <v>349</v>
      </c>
      <c r="C252" s="757" t="s">
        <v>34</v>
      </c>
      <c r="D252" s="60" t="s">
        <v>116</v>
      </c>
      <c r="E252" s="89">
        <v>2</v>
      </c>
      <c r="F252" s="89">
        <v>2</v>
      </c>
      <c r="G252" s="89">
        <v>2</v>
      </c>
      <c r="H252" s="89">
        <v>2</v>
      </c>
      <c r="I252" s="89">
        <v>2</v>
      </c>
      <c r="J252" s="89">
        <v>2</v>
      </c>
      <c r="K252" s="89">
        <v>2</v>
      </c>
      <c r="L252" s="89">
        <v>2</v>
      </c>
      <c r="M252" s="89">
        <v>2</v>
      </c>
      <c r="N252" s="89">
        <v>2</v>
      </c>
      <c r="O252" s="89">
        <v>2</v>
      </c>
      <c r="P252" s="89">
        <v>2</v>
      </c>
      <c r="Q252" s="89">
        <v>2</v>
      </c>
      <c r="R252" s="89">
        <v>2</v>
      </c>
      <c r="S252" s="89">
        <v>2</v>
      </c>
      <c r="T252" s="89">
        <v>2</v>
      </c>
      <c r="U252" s="89">
        <v>2</v>
      </c>
      <c r="V252" s="55">
        <v>0</v>
      </c>
      <c r="W252" s="55">
        <v>0</v>
      </c>
      <c r="X252" s="55">
        <v>2</v>
      </c>
      <c r="Y252" s="55">
        <v>2</v>
      </c>
      <c r="Z252" s="55">
        <v>2</v>
      </c>
      <c r="AA252" s="55">
        <v>2</v>
      </c>
      <c r="AB252" s="55"/>
      <c r="AC252" s="55"/>
      <c r="AD252" s="55"/>
      <c r="AE252" s="55"/>
      <c r="AF252" s="55"/>
      <c r="AG252" s="55"/>
      <c r="AH252" s="55"/>
      <c r="AI252" s="55"/>
      <c r="AJ252" s="55"/>
      <c r="AK252" s="60"/>
      <c r="AL252" s="60"/>
      <c r="AM252" s="60"/>
      <c r="AN252" s="60"/>
      <c r="AO252" s="60"/>
      <c r="AP252" s="60"/>
      <c r="AQ252" s="60"/>
      <c r="AR252" s="60"/>
      <c r="AS252" s="60"/>
      <c r="AT252" s="66"/>
      <c r="AU252" s="60"/>
      <c r="AV252" s="60">
        <v>0</v>
      </c>
      <c r="AW252" s="60"/>
      <c r="AX252" s="60"/>
      <c r="AY252" s="60"/>
      <c r="AZ252" s="60"/>
      <c r="BA252" s="60"/>
      <c r="BB252" s="60"/>
      <c r="BC252" s="60"/>
      <c r="BD252" s="60"/>
      <c r="BE252" s="60"/>
      <c r="BF252" s="17">
        <f t="shared" si="98"/>
        <v>42</v>
      </c>
    </row>
    <row r="253" spans="1:58" ht="9.75" customHeight="1">
      <c r="A253" s="772"/>
      <c r="B253" s="762"/>
      <c r="C253" s="732"/>
      <c r="D253" s="60" t="s">
        <v>117</v>
      </c>
      <c r="E253" s="89">
        <v>2</v>
      </c>
      <c r="F253" s="89">
        <v>2</v>
      </c>
      <c r="G253" s="89">
        <v>2</v>
      </c>
      <c r="H253" s="89">
        <v>2</v>
      </c>
      <c r="I253" s="89">
        <v>2</v>
      </c>
      <c r="J253" s="89">
        <v>2</v>
      </c>
      <c r="K253" s="89">
        <v>2</v>
      </c>
      <c r="L253" s="89">
        <v>2</v>
      </c>
      <c r="M253" s="89">
        <v>2</v>
      </c>
      <c r="N253" s="89">
        <v>2</v>
      </c>
      <c r="O253" s="89">
        <v>2</v>
      </c>
      <c r="P253" s="89">
        <v>2</v>
      </c>
      <c r="Q253" s="89">
        <v>2</v>
      </c>
      <c r="R253" s="89">
        <v>2</v>
      </c>
      <c r="S253" s="89">
        <v>2</v>
      </c>
      <c r="T253" s="89">
        <v>2</v>
      </c>
      <c r="U253" s="89">
        <v>2</v>
      </c>
      <c r="V253" s="55">
        <v>0</v>
      </c>
      <c r="W253" s="55">
        <v>0</v>
      </c>
      <c r="X253" s="55">
        <v>2</v>
      </c>
      <c r="Y253" s="55">
        <v>2</v>
      </c>
      <c r="Z253" s="55">
        <v>2</v>
      </c>
      <c r="AA253" s="55">
        <v>2</v>
      </c>
      <c r="AB253" s="55"/>
      <c r="AC253" s="55"/>
      <c r="AD253" s="55"/>
      <c r="AE253" s="55"/>
      <c r="AF253" s="55"/>
      <c r="AG253" s="55"/>
      <c r="AH253" s="55"/>
      <c r="AI253" s="55"/>
      <c r="AJ253" s="55"/>
      <c r="AK253" s="60"/>
      <c r="AL253" s="60"/>
      <c r="AM253" s="60"/>
      <c r="AN253" s="60"/>
      <c r="AO253" s="59"/>
      <c r="AP253" s="59"/>
      <c r="AQ253" s="59"/>
      <c r="AR253" s="17"/>
      <c r="AS253" s="59"/>
      <c r="AT253" s="18"/>
      <c r="AU253" s="60"/>
      <c r="AV253" s="60">
        <v>0</v>
      </c>
      <c r="AW253" s="60"/>
      <c r="AX253" s="60"/>
      <c r="AY253" s="60"/>
      <c r="AZ253" s="60"/>
      <c r="BA253" s="60"/>
      <c r="BB253" s="60"/>
      <c r="BC253" s="60"/>
      <c r="BD253" s="60"/>
      <c r="BE253" s="60"/>
      <c r="BF253" s="17">
        <f t="shared" si="98"/>
        <v>42</v>
      </c>
    </row>
    <row r="254" spans="1:58" ht="16.5">
      <c r="A254" s="772"/>
      <c r="B254" s="731" t="s">
        <v>40</v>
      </c>
      <c r="C254" s="759" t="s">
        <v>121</v>
      </c>
      <c r="D254" s="19" t="s">
        <v>116</v>
      </c>
      <c r="E254" s="92">
        <f>E256+E260</f>
        <v>33</v>
      </c>
      <c r="F254" s="92">
        <f aca="true" t="shared" si="100" ref="F254:BE254">F256+F260</f>
        <v>33</v>
      </c>
      <c r="G254" s="92">
        <f t="shared" si="100"/>
        <v>32</v>
      </c>
      <c r="H254" s="92">
        <f t="shared" si="100"/>
        <v>34</v>
      </c>
      <c r="I254" s="92">
        <f t="shared" si="100"/>
        <v>33</v>
      </c>
      <c r="J254" s="92">
        <f t="shared" si="100"/>
        <v>33</v>
      </c>
      <c r="K254" s="92">
        <f t="shared" si="100"/>
        <v>34</v>
      </c>
      <c r="L254" s="92">
        <f t="shared" si="100"/>
        <v>33</v>
      </c>
      <c r="M254" s="92">
        <f t="shared" si="100"/>
        <v>34</v>
      </c>
      <c r="N254" s="92">
        <f t="shared" si="100"/>
        <v>32</v>
      </c>
      <c r="O254" s="92">
        <f t="shared" si="100"/>
        <v>35</v>
      </c>
      <c r="P254" s="92">
        <f t="shared" si="100"/>
        <v>32</v>
      </c>
      <c r="Q254" s="92">
        <f t="shared" si="100"/>
        <v>34</v>
      </c>
      <c r="R254" s="92">
        <f t="shared" si="100"/>
        <v>35</v>
      </c>
      <c r="S254" s="92">
        <f t="shared" si="100"/>
        <v>34</v>
      </c>
      <c r="T254" s="92">
        <f t="shared" si="100"/>
        <v>34</v>
      </c>
      <c r="U254" s="92">
        <f t="shared" si="100"/>
        <v>34</v>
      </c>
      <c r="V254" s="92">
        <f t="shared" si="100"/>
        <v>0</v>
      </c>
      <c r="W254" s="92">
        <f t="shared" si="100"/>
        <v>0</v>
      </c>
      <c r="X254" s="92">
        <f t="shared" si="100"/>
        <v>30</v>
      </c>
      <c r="Y254" s="92">
        <f t="shared" si="100"/>
        <v>32</v>
      </c>
      <c r="Z254" s="92">
        <f t="shared" si="100"/>
        <v>32</v>
      </c>
      <c r="AA254" s="92">
        <f t="shared" si="100"/>
        <v>30</v>
      </c>
      <c r="AB254" s="92">
        <f t="shared" si="100"/>
        <v>14</v>
      </c>
      <c r="AC254" s="92">
        <f t="shared" si="100"/>
        <v>52</v>
      </c>
      <c r="AD254" s="92">
        <f t="shared" si="100"/>
        <v>52</v>
      </c>
      <c r="AE254" s="92">
        <f t="shared" si="100"/>
        <v>50</v>
      </c>
      <c r="AF254" s="92">
        <f t="shared" si="100"/>
        <v>50</v>
      </c>
      <c r="AG254" s="92">
        <f t="shared" si="100"/>
        <v>50</v>
      </c>
      <c r="AH254" s="92">
        <f t="shared" si="100"/>
        <v>14</v>
      </c>
      <c r="AI254" s="92">
        <f t="shared" si="100"/>
        <v>14</v>
      </c>
      <c r="AJ254" s="92">
        <f t="shared" si="100"/>
        <v>14</v>
      </c>
      <c r="AK254" s="92">
        <f t="shared" si="100"/>
        <v>14</v>
      </c>
      <c r="AL254" s="92">
        <f t="shared" si="100"/>
        <v>14</v>
      </c>
      <c r="AM254" s="92">
        <f t="shared" si="100"/>
        <v>14</v>
      </c>
      <c r="AN254" s="92">
        <f t="shared" si="100"/>
        <v>0</v>
      </c>
      <c r="AO254" s="92">
        <f t="shared" si="100"/>
        <v>0</v>
      </c>
      <c r="AP254" s="92">
        <f t="shared" si="100"/>
        <v>36</v>
      </c>
      <c r="AQ254" s="92">
        <f t="shared" si="100"/>
        <v>36</v>
      </c>
      <c r="AR254" s="92">
        <f t="shared" si="100"/>
        <v>36</v>
      </c>
      <c r="AS254" s="92">
        <f t="shared" si="100"/>
        <v>36</v>
      </c>
      <c r="AT254" s="92">
        <f t="shared" si="100"/>
        <v>36</v>
      </c>
      <c r="AU254" s="92">
        <f t="shared" si="100"/>
        <v>0</v>
      </c>
      <c r="AV254" s="92">
        <f t="shared" si="100"/>
        <v>0</v>
      </c>
      <c r="AW254" s="92">
        <f t="shared" si="100"/>
        <v>0</v>
      </c>
      <c r="AX254" s="92">
        <f t="shared" si="100"/>
        <v>0</v>
      </c>
      <c r="AY254" s="92">
        <f t="shared" si="100"/>
        <v>0</v>
      </c>
      <c r="AZ254" s="92">
        <f t="shared" si="100"/>
        <v>0</v>
      </c>
      <c r="BA254" s="92">
        <f t="shared" si="100"/>
        <v>0</v>
      </c>
      <c r="BB254" s="92">
        <f t="shared" si="100"/>
        <v>0</v>
      </c>
      <c r="BC254" s="92">
        <f t="shared" si="100"/>
        <v>0</v>
      </c>
      <c r="BD254" s="92">
        <f t="shared" si="100"/>
        <v>0</v>
      </c>
      <c r="BE254" s="92">
        <f t="shared" si="100"/>
        <v>0</v>
      </c>
      <c r="BF254" s="20">
        <f t="shared" si="98"/>
        <v>1225</v>
      </c>
    </row>
    <row r="255" spans="1:58" ht="9.75" customHeight="1">
      <c r="A255" s="772"/>
      <c r="B255" s="731"/>
      <c r="C255" s="719"/>
      <c r="D255" s="19" t="s">
        <v>117</v>
      </c>
      <c r="E255" s="92">
        <f>E257+E261</f>
        <v>17</v>
      </c>
      <c r="F255" s="92">
        <f aca="true" t="shared" si="101" ref="F255:BE255">F257+F261</f>
        <v>16</v>
      </c>
      <c r="G255" s="92">
        <f t="shared" si="101"/>
        <v>18</v>
      </c>
      <c r="H255" s="92">
        <f t="shared" si="101"/>
        <v>16</v>
      </c>
      <c r="I255" s="92">
        <f t="shared" si="101"/>
        <v>17</v>
      </c>
      <c r="J255" s="92">
        <f t="shared" si="101"/>
        <v>17</v>
      </c>
      <c r="K255" s="92">
        <f t="shared" si="101"/>
        <v>17</v>
      </c>
      <c r="L255" s="92">
        <f t="shared" si="101"/>
        <v>16</v>
      </c>
      <c r="M255" s="92">
        <f t="shared" si="101"/>
        <v>18</v>
      </c>
      <c r="N255" s="92">
        <f t="shared" si="101"/>
        <v>16</v>
      </c>
      <c r="O255" s="92">
        <f t="shared" si="101"/>
        <v>17</v>
      </c>
      <c r="P255" s="92">
        <f t="shared" si="101"/>
        <v>17</v>
      </c>
      <c r="Q255" s="92">
        <f t="shared" si="101"/>
        <v>17</v>
      </c>
      <c r="R255" s="92">
        <f t="shared" si="101"/>
        <v>16</v>
      </c>
      <c r="S255" s="92">
        <f t="shared" si="101"/>
        <v>18</v>
      </c>
      <c r="T255" s="92">
        <f t="shared" si="101"/>
        <v>17</v>
      </c>
      <c r="U255" s="92">
        <f t="shared" si="101"/>
        <v>17</v>
      </c>
      <c r="V255" s="92">
        <f t="shared" si="101"/>
        <v>0</v>
      </c>
      <c r="W255" s="92">
        <f t="shared" si="101"/>
        <v>0</v>
      </c>
      <c r="X255" s="92">
        <f t="shared" si="101"/>
        <v>15</v>
      </c>
      <c r="Y255" s="92">
        <f t="shared" si="101"/>
        <v>15</v>
      </c>
      <c r="Z255" s="92">
        <f t="shared" si="101"/>
        <v>15</v>
      </c>
      <c r="AA255" s="92">
        <f t="shared" si="101"/>
        <v>14</v>
      </c>
      <c r="AB255" s="92">
        <f t="shared" si="101"/>
        <v>7</v>
      </c>
      <c r="AC255" s="92">
        <f t="shared" si="101"/>
        <v>8</v>
      </c>
      <c r="AD255" s="92">
        <f t="shared" si="101"/>
        <v>8</v>
      </c>
      <c r="AE255" s="92">
        <f t="shared" si="101"/>
        <v>7</v>
      </c>
      <c r="AF255" s="92">
        <f t="shared" si="101"/>
        <v>7</v>
      </c>
      <c r="AG255" s="92">
        <f t="shared" si="101"/>
        <v>7</v>
      </c>
      <c r="AH255" s="92">
        <f t="shared" si="101"/>
        <v>7</v>
      </c>
      <c r="AI255" s="92">
        <f t="shared" si="101"/>
        <v>7</v>
      </c>
      <c r="AJ255" s="92">
        <f t="shared" si="101"/>
        <v>7</v>
      </c>
      <c r="AK255" s="92">
        <f t="shared" si="101"/>
        <v>7</v>
      </c>
      <c r="AL255" s="92">
        <f t="shared" si="101"/>
        <v>7</v>
      </c>
      <c r="AM255" s="92">
        <f t="shared" si="101"/>
        <v>7</v>
      </c>
      <c r="AN255" s="92">
        <f t="shared" si="101"/>
        <v>0</v>
      </c>
      <c r="AO255" s="92">
        <f t="shared" si="101"/>
        <v>0</v>
      </c>
      <c r="AP255" s="92">
        <f t="shared" si="101"/>
        <v>0</v>
      </c>
      <c r="AQ255" s="92">
        <f t="shared" si="101"/>
        <v>0</v>
      </c>
      <c r="AR255" s="92">
        <f t="shared" si="101"/>
        <v>0</v>
      </c>
      <c r="AS255" s="92">
        <f t="shared" si="101"/>
        <v>0</v>
      </c>
      <c r="AT255" s="92">
        <f t="shared" si="101"/>
        <v>0</v>
      </c>
      <c r="AU255" s="92">
        <f t="shared" si="101"/>
        <v>0</v>
      </c>
      <c r="AV255" s="92">
        <f t="shared" si="101"/>
        <v>0</v>
      </c>
      <c r="AW255" s="92">
        <f t="shared" si="101"/>
        <v>0</v>
      </c>
      <c r="AX255" s="92">
        <f t="shared" si="101"/>
        <v>0</v>
      </c>
      <c r="AY255" s="92">
        <f t="shared" si="101"/>
        <v>0</v>
      </c>
      <c r="AZ255" s="92">
        <f t="shared" si="101"/>
        <v>0</v>
      </c>
      <c r="BA255" s="92">
        <f t="shared" si="101"/>
        <v>0</v>
      </c>
      <c r="BB255" s="92">
        <f t="shared" si="101"/>
        <v>0</v>
      </c>
      <c r="BC255" s="92">
        <f t="shared" si="101"/>
        <v>0</v>
      </c>
      <c r="BD255" s="92">
        <f t="shared" si="101"/>
        <v>0</v>
      </c>
      <c r="BE255" s="92">
        <f t="shared" si="101"/>
        <v>0</v>
      </c>
      <c r="BF255" s="20">
        <f t="shared" si="98"/>
        <v>432</v>
      </c>
    </row>
    <row r="256" spans="1:58" ht="15" customHeight="1">
      <c r="A256" s="772"/>
      <c r="B256" s="759" t="s">
        <v>119</v>
      </c>
      <c r="C256" s="759" t="s">
        <v>120</v>
      </c>
      <c r="D256" s="19" t="s">
        <v>116</v>
      </c>
      <c r="E256" s="92">
        <f>E258</f>
        <v>6</v>
      </c>
      <c r="F256" s="92">
        <f aca="true" t="shared" si="102" ref="F256:BE256">F258</f>
        <v>6</v>
      </c>
      <c r="G256" s="92">
        <f t="shared" si="102"/>
        <v>6</v>
      </c>
      <c r="H256" s="92">
        <f t="shared" si="102"/>
        <v>6</v>
      </c>
      <c r="I256" s="92">
        <f t="shared" si="102"/>
        <v>6</v>
      </c>
      <c r="J256" s="92">
        <f t="shared" si="102"/>
        <v>6</v>
      </c>
      <c r="K256" s="92">
        <f t="shared" si="102"/>
        <v>6</v>
      </c>
      <c r="L256" s="92">
        <f t="shared" si="102"/>
        <v>6</v>
      </c>
      <c r="M256" s="92">
        <f t="shared" si="102"/>
        <v>6</v>
      </c>
      <c r="N256" s="92">
        <f t="shared" si="102"/>
        <v>6</v>
      </c>
      <c r="O256" s="92">
        <f t="shared" si="102"/>
        <v>6</v>
      </c>
      <c r="P256" s="92">
        <f t="shared" si="102"/>
        <v>6</v>
      </c>
      <c r="Q256" s="92">
        <f t="shared" si="102"/>
        <v>6</v>
      </c>
      <c r="R256" s="92">
        <f t="shared" si="102"/>
        <v>6</v>
      </c>
      <c r="S256" s="92">
        <f t="shared" si="102"/>
        <v>6</v>
      </c>
      <c r="T256" s="92">
        <f t="shared" si="102"/>
        <v>5</v>
      </c>
      <c r="U256" s="92">
        <f t="shared" si="102"/>
        <v>5</v>
      </c>
      <c r="V256" s="92">
        <f t="shared" si="102"/>
        <v>0</v>
      </c>
      <c r="W256" s="92">
        <f t="shared" si="102"/>
        <v>0</v>
      </c>
      <c r="X256" s="92">
        <f t="shared" si="102"/>
        <v>0</v>
      </c>
      <c r="Y256" s="92">
        <f t="shared" si="102"/>
        <v>0</v>
      </c>
      <c r="Z256" s="92">
        <f t="shared" si="102"/>
        <v>0</v>
      </c>
      <c r="AA256" s="92">
        <f t="shared" si="102"/>
        <v>0</v>
      </c>
      <c r="AB256" s="92">
        <f t="shared" si="102"/>
        <v>0</v>
      </c>
      <c r="AC256" s="92">
        <f t="shared" si="102"/>
        <v>0</v>
      </c>
      <c r="AD256" s="92">
        <f t="shared" si="102"/>
        <v>0</v>
      </c>
      <c r="AE256" s="92">
        <f t="shared" si="102"/>
        <v>0</v>
      </c>
      <c r="AF256" s="92">
        <f t="shared" si="102"/>
        <v>0</v>
      </c>
      <c r="AG256" s="92">
        <f t="shared" si="102"/>
        <v>0</v>
      </c>
      <c r="AH256" s="92">
        <f t="shared" si="102"/>
        <v>0</v>
      </c>
      <c r="AI256" s="92">
        <f t="shared" si="102"/>
        <v>0</v>
      </c>
      <c r="AJ256" s="92">
        <f t="shared" si="102"/>
        <v>0</v>
      </c>
      <c r="AK256" s="92">
        <f t="shared" si="102"/>
        <v>0</v>
      </c>
      <c r="AL256" s="92">
        <f t="shared" si="102"/>
        <v>0</v>
      </c>
      <c r="AM256" s="92">
        <f t="shared" si="102"/>
        <v>0</v>
      </c>
      <c r="AN256" s="92">
        <f t="shared" si="102"/>
        <v>0</v>
      </c>
      <c r="AO256" s="92">
        <f t="shared" si="102"/>
        <v>0</v>
      </c>
      <c r="AP256" s="92">
        <f t="shared" si="102"/>
        <v>0</v>
      </c>
      <c r="AQ256" s="92">
        <f t="shared" si="102"/>
        <v>0</v>
      </c>
      <c r="AR256" s="92">
        <f t="shared" si="102"/>
        <v>0</v>
      </c>
      <c r="AS256" s="92">
        <f t="shared" si="102"/>
        <v>0</v>
      </c>
      <c r="AT256" s="92">
        <f t="shared" si="102"/>
        <v>0</v>
      </c>
      <c r="AU256" s="92">
        <f t="shared" si="102"/>
        <v>0</v>
      </c>
      <c r="AV256" s="92">
        <f t="shared" si="102"/>
        <v>0</v>
      </c>
      <c r="AW256" s="92">
        <f t="shared" si="102"/>
        <v>0</v>
      </c>
      <c r="AX256" s="92">
        <f t="shared" si="102"/>
        <v>0</v>
      </c>
      <c r="AY256" s="92">
        <f t="shared" si="102"/>
        <v>0</v>
      </c>
      <c r="AZ256" s="92">
        <f t="shared" si="102"/>
        <v>0</v>
      </c>
      <c r="BA256" s="92">
        <f t="shared" si="102"/>
        <v>0</v>
      </c>
      <c r="BB256" s="92">
        <f t="shared" si="102"/>
        <v>0</v>
      </c>
      <c r="BC256" s="92">
        <f t="shared" si="102"/>
        <v>0</v>
      </c>
      <c r="BD256" s="92">
        <f t="shared" si="102"/>
        <v>0</v>
      </c>
      <c r="BE256" s="92">
        <f t="shared" si="102"/>
        <v>0</v>
      </c>
      <c r="BF256" s="20">
        <f t="shared" si="98"/>
        <v>100</v>
      </c>
    </row>
    <row r="257" spans="1:58" ht="9.75" customHeight="1">
      <c r="A257" s="772"/>
      <c r="B257" s="760"/>
      <c r="C257" s="760"/>
      <c r="D257" s="19" t="s">
        <v>117</v>
      </c>
      <c r="E257" s="92">
        <f>E259</f>
        <v>3</v>
      </c>
      <c r="F257" s="92">
        <f aca="true" t="shared" si="103" ref="F257:BE257">F259</f>
        <v>3</v>
      </c>
      <c r="G257" s="92">
        <f t="shared" si="103"/>
        <v>4</v>
      </c>
      <c r="H257" s="92">
        <f t="shared" si="103"/>
        <v>3</v>
      </c>
      <c r="I257" s="92">
        <f t="shared" si="103"/>
        <v>3</v>
      </c>
      <c r="J257" s="92">
        <f t="shared" si="103"/>
        <v>4</v>
      </c>
      <c r="K257" s="92">
        <f t="shared" si="103"/>
        <v>3</v>
      </c>
      <c r="L257" s="92">
        <f t="shared" si="103"/>
        <v>3</v>
      </c>
      <c r="M257" s="92">
        <f t="shared" si="103"/>
        <v>3</v>
      </c>
      <c r="N257" s="92">
        <f t="shared" si="103"/>
        <v>3</v>
      </c>
      <c r="O257" s="92">
        <f t="shared" si="103"/>
        <v>2</v>
      </c>
      <c r="P257" s="92">
        <f t="shared" si="103"/>
        <v>3</v>
      </c>
      <c r="Q257" s="92">
        <f t="shared" si="103"/>
        <v>3</v>
      </c>
      <c r="R257" s="92">
        <f t="shared" si="103"/>
        <v>3</v>
      </c>
      <c r="S257" s="92">
        <f t="shared" si="103"/>
        <v>3</v>
      </c>
      <c r="T257" s="92">
        <f t="shared" si="103"/>
        <v>2</v>
      </c>
      <c r="U257" s="92">
        <f t="shared" si="103"/>
        <v>2</v>
      </c>
      <c r="V257" s="92">
        <f t="shared" si="103"/>
        <v>0</v>
      </c>
      <c r="W257" s="92">
        <f t="shared" si="103"/>
        <v>0</v>
      </c>
      <c r="X257" s="92">
        <f t="shared" si="103"/>
        <v>0</v>
      </c>
      <c r="Y257" s="92">
        <f t="shared" si="103"/>
        <v>0</v>
      </c>
      <c r="Z257" s="92">
        <f t="shared" si="103"/>
        <v>0</v>
      </c>
      <c r="AA257" s="92">
        <f t="shared" si="103"/>
        <v>0</v>
      </c>
      <c r="AB257" s="92">
        <f t="shared" si="103"/>
        <v>0</v>
      </c>
      <c r="AC257" s="92">
        <f t="shared" si="103"/>
        <v>0</v>
      </c>
      <c r="AD257" s="92">
        <f t="shared" si="103"/>
        <v>0</v>
      </c>
      <c r="AE257" s="92">
        <f t="shared" si="103"/>
        <v>0</v>
      </c>
      <c r="AF257" s="92">
        <f t="shared" si="103"/>
        <v>0</v>
      </c>
      <c r="AG257" s="92">
        <f t="shared" si="103"/>
        <v>0</v>
      </c>
      <c r="AH257" s="92">
        <f t="shared" si="103"/>
        <v>0</v>
      </c>
      <c r="AI257" s="92">
        <f t="shared" si="103"/>
        <v>0</v>
      </c>
      <c r="AJ257" s="92">
        <f t="shared" si="103"/>
        <v>0</v>
      </c>
      <c r="AK257" s="92">
        <f t="shared" si="103"/>
        <v>0</v>
      </c>
      <c r="AL257" s="92">
        <f t="shared" si="103"/>
        <v>0</v>
      </c>
      <c r="AM257" s="92">
        <f t="shared" si="103"/>
        <v>0</v>
      </c>
      <c r="AN257" s="92">
        <f t="shared" si="103"/>
        <v>0</v>
      </c>
      <c r="AO257" s="92">
        <f t="shared" si="103"/>
        <v>0</v>
      </c>
      <c r="AP257" s="92">
        <f t="shared" si="103"/>
        <v>0</v>
      </c>
      <c r="AQ257" s="92">
        <f t="shared" si="103"/>
        <v>0</v>
      </c>
      <c r="AR257" s="92">
        <f t="shared" si="103"/>
        <v>0</v>
      </c>
      <c r="AS257" s="92">
        <f t="shared" si="103"/>
        <v>0</v>
      </c>
      <c r="AT257" s="92">
        <f t="shared" si="103"/>
        <v>0</v>
      </c>
      <c r="AU257" s="92">
        <f t="shared" si="103"/>
        <v>0</v>
      </c>
      <c r="AV257" s="92">
        <f t="shared" si="103"/>
        <v>0</v>
      </c>
      <c r="AW257" s="92">
        <f t="shared" si="103"/>
        <v>0</v>
      </c>
      <c r="AX257" s="92">
        <f t="shared" si="103"/>
        <v>0</v>
      </c>
      <c r="AY257" s="92">
        <f t="shared" si="103"/>
        <v>0</v>
      </c>
      <c r="AZ257" s="92">
        <f t="shared" si="103"/>
        <v>0</v>
      </c>
      <c r="BA257" s="92">
        <f t="shared" si="103"/>
        <v>0</v>
      </c>
      <c r="BB257" s="92">
        <f t="shared" si="103"/>
        <v>0</v>
      </c>
      <c r="BC257" s="92">
        <f t="shared" si="103"/>
        <v>0</v>
      </c>
      <c r="BD257" s="92">
        <f t="shared" si="103"/>
        <v>0</v>
      </c>
      <c r="BE257" s="92">
        <f t="shared" si="103"/>
        <v>0</v>
      </c>
      <c r="BF257" s="20">
        <f t="shared" si="98"/>
        <v>50</v>
      </c>
    </row>
    <row r="258" spans="1:58" ht="16.5">
      <c r="A258" s="772"/>
      <c r="B258" s="756" t="s">
        <v>292</v>
      </c>
      <c r="C258" s="755" t="s">
        <v>403</v>
      </c>
      <c r="D258" s="66" t="s">
        <v>116</v>
      </c>
      <c r="E258" s="101">
        <v>6</v>
      </c>
      <c r="F258" s="101">
        <v>6</v>
      </c>
      <c r="G258" s="101">
        <v>6</v>
      </c>
      <c r="H258" s="101">
        <v>6</v>
      </c>
      <c r="I258" s="101">
        <v>6</v>
      </c>
      <c r="J258" s="101">
        <v>6</v>
      </c>
      <c r="K258" s="101">
        <v>6</v>
      </c>
      <c r="L258" s="101">
        <v>6</v>
      </c>
      <c r="M258" s="101">
        <v>6</v>
      </c>
      <c r="N258" s="101">
        <v>6</v>
      </c>
      <c r="O258" s="101">
        <v>6</v>
      </c>
      <c r="P258" s="101">
        <v>6</v>
      </c>
      <c r="Q258" s="101">
        <v>6</v>
      </c>
      <c r="R258" s="101">
        <v>6</v>
      </c>
      <c r="S258" s="101">
        <v>6</v>
      </c>
      <c r="T258" s="101">
        <v>5</v>
      </c>
      <c r="U258" s="101">
        <v>5</v>
      </c>
      <c r="V258" s="55">
        <v>0</v>
      </c>
      <c r="W258" s="55">
        <v>0</v>
      </c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66"/>
      <c r="AL258" s="66"/>
      <c r="AM258" s="66"/>
      <c r="AN258" s="66"/>
      <c r="AO258" s="66"/>
      <c r="AP258" s="66"/>
      <c r="AQ258" s="66"/>
      <c r="AR258" s="66"/>
      <c r="AS258" s="66"/>
      <c r="AT258" s="18"/>
      <c r="AU258" s="60"/>
      <c r="AV258" s="60">
        <v>0</v>
      </c>
      <c r="AW258" s="60"/>
      <c r="AX258" s="60"/>
      <c r="AY258" s="60"/>
      <c r="AZ258" s="60"/>
      <c r="BA258" s="60"/>
      <c r="BB258" s="60"/>
      <c r="BC258" s="60"/>
      <c r="BD258" s="60"/>
      <c r="BE258" s="60"/>
      <c r="BF258" s="17">
        <f>SUM(E258:BE258)</f>
        <v>100</v>
      </c>
    </row>
    <row r="259" spans="1:58" ht="16.5">
      <c r="A259" s="772"/>
      <c r="B259" s="756"/>
      <c r="C259" s="755"/>
      <c r="D259" s="66" t="s">
        <v>117</v>
      </c>
      <c r="E259" s="101">
        <v>3</v>
      </c>
      <c r="F259" s="101">
        <v>3</v>
      </c>
      <c r="G259" s="101">
        <v>4</v>
      </c>
      <c r="H259" s="101">
        <v>3</v>
      </c>
      <c r="I259" s="101">
        <v>3</v>
      </c>
      <c r="J259" s="101">
        <v>4</v>
      </c>
      <c r="K259" s="101">
        <v>3</v>
      </c>
      <c r="L259" s="101">
        <v>3</v>
      </c>
      <c r="M259" s="101">
        <v>3</v>
      </c>
      <c r="N259" s="101">
        <v>3</v>
      </c>
      <c r="O259" s="101">
        <v>2</v>
      </c>
      <c r="P259" s="101">
        <v>3</v>
      </c>
      <c r="Q259" s="101">
        <v>3</v>
      </c>
      <c r="R259" s="101">
        <v>3</v>
      </c>
      <c r="S259" s="101">
        <v>3</v>
      </c>
      <c r="T259" s="101">
        <v>2</v>
      </c>
      <c r="U259" s="101">
        <v>2</v>
      </c>
      <c r="V259" s="55">
        <v>0</v>
      </c>
      <c r="W259" s="55">
        <v>0</v>
      </c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66"/>
      <c r="AL259" s="66"/>
      <c r="AM259" s="18"/>
      <c r="AN259" s="18"/>
      <c r="AO259" s="18"/>
      <c r="AP259" s="18"/>
      <c r="AQ259" s="18"/>
      <c r="AR259" s="25"/>
      <c r="AS259" s="18"/>
      <c r="AT259" s="18"/>
      <c r="AU259" s="60"/>
      <c r="AV259" s="60">
        <v>0</v>
      </c>
      <c r="AW259" s="60"/>
      <c r="AX259" s="60"/>
      <c r="AY259" s="60"/>
      <c r="AZ259" s="60"/>
      <c r="BA259" s="60"/>
      <c r="BB259" s="60"/>
      <c r="BC259" s="60"/>
      <c r="BD259" s="60"/>
      <c r="BE259" s="60"/>
      <c r="BF259" s="25">
        <f>SUM(E259:BE259)</f>
        <v>50</v>
      </c>
    </row>
    <row r="260" spans="1:58" ht="9.75" customHeight="1">
      <c r="A260" s="772"/>
      <c r="B260" s="725" t="s">
        <v>122</v>
      </c>
      <c r="C260" s="759" t="s">
        <v>42</v>
      </c>
      <c r="D260" s="15" t="s">
        <v>116</v>
      </c>
      <c r="E260" s="72">
        <f>E262+E267+E272</f>
        <v>27</v>
      </c>
      <c r="F260" s="72">
        <f aca="true" t="shared" si="104" ref="F260:BE260">F262+F267+F272</f>
        <v>27</v>
      </c>
      <c r="G260" s="72">
        <f t="shared" si="104"/>
        <v>26</v>
      </c>
      <c r="H260" s="72">
        <f t="shared" si="104"/>
        <v>28</v>
      </c>
      <c r="I260" s="72">
        <f t="shared" si="104"/>
        <v>27</v>
      </c>
      <c r="J260" s="72">
        <f t="shared" si="104"/>
        <v>27</v>
      </c>
      <c r="K260" s="72">
        <f t="shared" si="104"/>
        <v>28</v>
      </c>
      <c r="L260" s="72">
        <f t="shared" si="104"/>
        <v>27</v>
      </c>
      <c r="M260" s="72">
        <f t="shared" si="104"/>
        <v>28</v>
      </c>
      <c r="N260" s="72">
        <f t="shared" si="104"/>
        <v>26</v>
      </c>
      <c r="O260" s="72">
        <f t="shared" si="104"/>
        <v>29</v>
      </c>
      <c r="P260" s="72">
        <f t="shared" si="104"/>
        <v>26</v>
      </c>
      <c r="Q260" s="72">
        <f t="shared" si="104"/>
        <v>28</v>
      </c>
      <c r="R260" s="72">
        <f t="shared" si="104"/>
        <v>29</v>
      </c>
      <c r="S260" s="72">
        <f t="shared" si="104"/>
        <v>28</v>
      </c>
      <c r="T260" s="72">
        <f t="shared" si="104"/>
        <v>29</v>
      </c>
      <c r="U260" s="72">
        <f t="shared" si="104"/>
        <v>29</v>
      </c>
      <c r="V260" s="72">
        <f t="shared" si="104"/>
        <v>0</v>
      </c>
      <c r="W260" s="72">
        <f t="shared" si="104"/>
        <v>0</v>
      </c>
      <c r="X260" s="72">
        <f t="shared" si="104"/>
        <v>30</v>
      </c>
      <c r="Y260" s="72">
        <f t="shared" si="104"/>
        <v>32</v>
      </c>
      <c r="Z260" s="72">
        <f t="shared" si="104"/>
        <v>32</v>
      </c>
      <c r="AA260" s="72">
        <f t="shared" si="104"/>
        <v>30</v>
      </c>
      <c r="AB260" s="72">
        <f t="shared" si="104"/>
        <v>14</v>
      </c>
      <c r="AC260" s="72">
        <f t="shared" si="104"/>
        <v>52</v>
      </c>
      <c r="AD260" s="72">
        <f t="shared" si="104"/>
        <v>52</v>
      </c>
      <c r="AE260" s="72">
        <f t="shared" si="104"/>
        <v>50</v>
      </c>
      <c r="AF260" s="72">
        <f t="shared" si="104"/>
        <v>50</v>
      </c>
      <c r="AG260" s="72">
        <f t="shared" si="104"/>
        <v>50</v>
      </c>
      <c r="AH260" s="72">
        <f t="shared" si="104"/>
        <v>14</v>
      </c>
      <c r="AI260" s="72">
        <f t="shared" si="104"/>
        <v>14</v>
      </c>
      <c r="AJ260" s="72">
        <f t="shared" si="104"/>
        <v>14</v>
      </c>
      <c r="AK260" s="72">
        <f t="shared" si="104"/>
        <v>14</v>
      </c>
      <c r="AL260" s="72">
        <f t="shared" si="104"/>
        <v>14</v>
      </c>
      <c r="AM260" s="72">
        <f t="shared" si="104"/>
        <v>14</v>
      </c>
      <c r="AN260" s="72">
        <f t="shared" si="104"/>
        <v>0</v>
      </c>
      <c r="AO260" s="72">
        <f t="shared" si="104"/>
        <v>0</v>
      </c>
      <c r="AP260" s="72">
        <f t="shared" si="104"/>
        <v>36</v>
      </c>
      <c r="AQ260" s="72">
        <f t="shared" si="104"/>
        <v>36</v>
      </c>
      <c r="AR260" s="72">
        <f t="shared" si="104"/>
        <v>36</v>
      </c>
      <c r="AS260" s="72">
        <f t="shared" si="104"/>
        <v>36</v>
      </c>
      <c r="AT260" s="72">
        <f t="shared" si="104"/>
        <v>36</v>
      </c>
      <c r="AU260" s="72">
        <f t="shared" si="104"/>
        <v>0</v>
      </c>
      <c r="AV260" s="72">
        <f t="shared" si="104"/>
        <v>0</v>
      </c>
      <c r="AW260" s="72">
        <f t="shared" si="104"/>
        <v>0</v>
      </c>
      <c r="AX260" s="72">
        <f t="shared" si="104"/>
        <v>0</v>
      </c>
      <c r="AY260" s="72">
        <f t="shared" si="104"/>
        <v>0</v>
      </c>
      <c r="AZ260" s="72">
        <f t="shared" si="104"/>
        <v>0</v>
      </c>
      <c r="BA260" s="72">
        <f t="shared" si="104"/>
        <v>0</v>
      </c>
      <c r="BB260" s="72">
        <f t="shared" si="104"/>
        <v>0</v>
      </c>
      <c r="BC260" s="72">
        <f t="shared" si="104"/>
        <v>0</v>
      </c>
      <c r="BD260" s="72">
        <f t="shared" si="104"/>
        <v>0</v>
      </c>
      <c r="BE260" s="72">
        <f t="shared" si="104"/>
        <v>0</v>
      </c>
      <c r="BF260" s="20">
        <f t="shared" si="98"/>
        <v>1125</v>
      </c>
    </row>
    <row r="261" spans="1:58" ht="9.75" customHeight="1">
      <c r="A261" s="772"/>
      <c r="B261" s="725"/>
      <c r="C261" s="760"/>
      <c r="D261" s="15" t="s">
        <v>117</v>
      </c>
      <c r="E261" s="72">
        <f>E263+E268+E273</f>
        <v>14</v>
      </c>
      <c r="F261" s="72">
        <f aca="true" t="shared" si="105" ref="F261:BE261">F263+F268+F273</f>
        <v>13</v>
      </c>
      <c r="G261" s="72">
        <f t="shared" si="105"/>
        <v>14</v>
      </c>
      <c r="H261" s="72">
        <f t="shared" si="105"/>
        <v>13</v>
      </c>
      <c r="I261" s="72">
        <f t="shared" si="105"/>
        <v>14</v>
      </c>
      <c r="J261" s="72">
        <f t="shared" si="105"/>
        <v>13</v>
      </c>
      <c r="K261" s="72">
        <f t="shared" si="105"/>
        <v>14</v>
      </c>
      <c r="L261" s="72">
        <f t="shared" si="105"/>
        <v>13</v>
      </c>
      <c r="M261" s="72">
        <f t="shared" si="105"/>
        <v>15</v>
      </c>
      <c r="N261" s="72">
        <f t="shared" si="105"/>
        <v>13</v>
      </c>
      <c r="O261" s="72">
        <f t="shared" si="105"/>
        <v>15</v>
      </c>
      <c r="P261" s="72">
        <f t="shared" si="105"/>
        <v>14</v>
      </c>
      <c r="Q261" s="72">
        <f t="shared" si="105"/>
        <v>14</v>
      </c>
      <c r="R261" s="72">
        <f t="shared" si="105"/>
        <v>13</v>
      </c>
      <c r="S261" s="72">
        <f t="shared" si="105"/>
        <v>15</v>
      </c>
      <c r="T261" s="72">
        <f t="shared" si="105"/>
        <v>15</v>
      </c>
      <c r="U261" s="72">
        <f t="shared" si="105"/>
        <v>15</v>
      </c>
      <c r="V261" s="72">
        <f t="shared" si="105"/>
        <v>0</v>
      </c>
      <c r="W261" s="72">
        <f t="shared" si="105"/>
        <v>0</v>
      </c>
      <c r="X261" s="72">
        <f t="shared" si="105"/>
        <v>15</v>
      </c>
      <c r="Y261" s="72">
        <f t="shared" si="105"/>
        <v>15</v>
      </c>
      <c r="Z261" s="72">
        <f t="shared" si="105"/>
        <v>15</v>
      </c>
      <c r="AA261" s="72">
        <f t="shared" si="105"/>
        <v>14</v>
      </c>
      <c r="AB261" s="72">
        <f t="shared" si="105"/>
        <v>7</v>
      </c>
      <c r="AC261" s="72">
        <f t="shared" si="105"/>
        <v>8</v>
      </c>
      <c r="AD261" s="72">
        <f t="shared" si="105"/>
        <v>8</v>
      </c>
      <c r="AE261" s="72">
        <f t="shared" si="105"/>
        <v>7</v>
      </c>
      <c r="AF261" s="72">
        <f t="shared" si="105"/>
        <v>7</v>
      </c>
      <c r="AG261" s="72">
        <f t="shared" si="105"/>
        <v>7</v>
      </c>
      <c r="AH261" s="72">
        <f t="shared" si="105"/>
        <v>7</v>
      </c>
      <c r="AI261" s="72">
        <f t="shared" si="105"/>
        <v>7</v>
      </c>
      <c r="AJ261" s="72">
        <f t="shared" si="105"/>
        <v>7</v>
      </c>
      <c r="AK261" s="72">
        <f t="shared" si="105"/>
        <v>7</v>
      </c>
      <c r="AL261" s="72">
        <f t="shared" si="105"/>
        <v>7</v>
      </c>
      <c r="AM261" s="72">
        <f t="shared" si="105"/>
        <v>7</v>
      </c>
      <c r="AN261" s="72">
        <f t="shared" si="105"/>
        <v>0</v>
      </c>
      <c r="AO261" s="72">
        <f t="shared" si="105"/>
        <v>0</v>
      </c>
      <c r="AP261" s="72">
        <f t="shared" si="105"/>
        <v>0</v>
      </c>
      <c r="AQ261" s="72">
        <f t="shared" si="105"/>
        <v>0</v>
      </c>
      <c r="AR261" s="72">
        <f t="shared" si="105"/>
        <v>0</v>
      </c>
      <c r="AS261" s="72">
        <f t="shared" si="105"/>
        <v>0</v>
      </c>
      <c r="AT261" s="72">
        <f t="shared" si="105"/>
        <v>0</v>
      </c>
      <c r="AU261" s="72">
        <f t="shared" si="105"/>
        <v>0</v>
      </c>
      <c r="AV261" s="72">
        <f t="shared" si="105"/>
        <v>0</v>
      </c>
      <c r="AW261" s="72">
        <f t="shared" si="105"/>
        <v>0</v>
      </c>
      <c r="AX261" s="72">
        <f t="shared" si="105"/>
        <v>0</v>
      </c>
      <c r="AY261" s="72">
        <f t="shared" si="105"/>
        <v>0</v>
      </c>
      <c r="AZ261" s="72">
        <f t="shared" si="105"/>
        <v>0</v>
      </c>
      <c r="BA261" s="72">
        <f t="shared" si="105"/>
        <v>0</v>
      </c>
      <c r="BB261" s="72">
        <f t="shared" si="105"/>
        <v>0</v>
      </c>
      <c r="BC261" s="72">
        <f t="shared" si="105"/>
        <v>0</v>
      </c>
      <c r="BD261" s="72">
        <f t="shared" si="105"/>
        <v>0</v>
      </c>
      <c r="BE261" s="72">
        <f t="shared" si="105"/>
        <v>0</v>
      </c>
      <c r="BF261" s="20">
        <f t="shared" si="98"/>
        <v>382</v>
      </c>
    </row>
    <row r="262" spans="1:58" ht="16.5">
      <c r="A262" s="772"/>
      <c r="B262" s="765" t="s">
        <v>57</v>
      </c>
      <c r="C262" s="767" t="s">
        <v>252</v>
      </c>
      <c r="D262" s="15" t="s">
        <v>116</v>
      </c>
      <c r="E262" s="72">
        <f>E264+E266</f>
        <v>14</v>
      </c>
      <c r="F262" s="72">
        <f aca="true" t="shared" si="106" ref="F262:BE262">F264+F266</f>
        <v>12</v>
      </c>
      <c r="G262" s="72">
        <f t="shared" si="106"/>
        <v>12</v>
      </c>
      <c r="H262" s="72">
        <f t="shared" si="106"/>
        <v>14</v>
      </c>
      <c r="I262" s="72">
        <f t="shared" si="106"/>
        <v>14</v>
      </c>
      <c r="J262" s="72">
        <f t="shared" si="106"/>
        <v>12</v>
      </c>
      <c r="K262" s="72">
        <f t="shared" si="106"/>
        <v>14</v>
      </c>
      <c r="L262" s="72">
        <f t="shared" si="106"/>
        <v>12</v>
      </c>
      <c r="M262" s="72">
        <f t="shared" si="106"/>
        <v>14</v>
      </c>
      <c r="N262" s="72">
        <f t="shared" si="106"/>
        <v>12</v>
      </c>
      <c r="O262" s="72">
        <f t="shared" si="106"/>
        <v>14</v>
      </c>
      <c r="P262" s="72">
        <f t="shared" si="106"/>
        <v>12</v>
      </c>
      <c r="Q262" s="72">
        <f t="shared" si="106"/>
        <v>14</v>
      </c>
      <c r="R262" s="72">
        <f t="shared" si="106"/>
        <v>14</v>
      </c>
      <c r="S262" s="72">
        <f t="shared" si="106"/>
        <v>14</v>
      </c>
      <c r="T262" s="72">
        <f t="shared" si="106"/>
        <v>14</v>
      </c>
      <c r="U262" s="72">
        <f t="shared" si="106"/>
        <v>14</v>
      </c>
      <c r="V262" s="72">
        <f t="shared" si="106"/>
        <v>0</v>
      </c>
      <c r="W262" s="72">
        <f t="shared" si="106"/>
        <v>0</v>
      </c>
      <c r="X262" s="72">
        <f t="shared" si="106"/>
        <v>6</v>
      </c>
      <c r="Y262" s="72">
        <f t="shared" si="106"/>
        <v>6</v>
      </c>
      <c r="Z262" s="72">
        <f t="shared" si="106"/>
        <v>8</v>
      </c>
      <c r="AA262" s="72">
        <f t="shared" si="106"/>
        <v>6</v>
      </c>
      <c r="AB262" s="72">
        <f t="shared" si="106"/>
        <v>6</v>
      </c>
      <c r="AC262" s="72">
        <f t="shared" si="106"/>
        <v>8</v>
      </c>
      <c r="AD262" s="72">
        <f t="shared" si="106"/>
        <v>6</v>
      </c>
      <c r="AE262" s="72">
        <f t="shared" si="106"/>
        <v>6</v>
      </c>
      <c r="AF262" s="72">
        <f t="shared" si="106"/>
        <v>6</v>
      </c>
      <c r="AG262" s="72">
        <f t="shared" si="106"/>
        <v>6</v>
      </c>
      <c r="AH262" s="72">
        <f t="shared" si="106"/>
        <v>6</v>
      </c>
      <c r="AI262" s="72">
        <f t="shared" si="106"/>
        <v>6</v>
      </c>
      <c r="AJ262" s="72">
        <f t="shared" si="106"/>
        <v>6</v>
      </c>
      <c r="AK262" s="72">
        <f t="shared" si="106"/>
        <v>6</v>
      </c>
      <c r="AL262" s="72">
        <f t="shared" si="106"/>
        <v>6</v>
      </c>
      <c r="AM262" s="72">
        <f t="shared" si="106"/>
        <v>6</v>
      </c>
      <c r="AN262" s="72">
        <f t="shared" si="106"/>
        <v>0</v>
      </c>
      <c r="AO262" s="72">
        <f t="shared" si="106"/>
        <v>0</v>
      </c>
      <c r="AP262" s="72">
        <f t="shared" si="106"/>
        <v>36</v>
      </c>
      <c r="AQ262" s="72">
        <f t="shared" si="106"/>
        <v>36</v>
      </c>
      <c r="AR262" s="72">
        <f t="shared" si="106"/>
        <v>36</v>
      </c>
      <c r="AS262" s="72">
        <f t="shared" si="106"/>
        <v>36</v>
      </c>
      <c r="AT262" s="72">
        <f t="shared" si="106"/>
        <v>0</v>
      </c>
      <c r="AU262" s="72">
        <f t="shared" si="106"/>
        <v>0</v>
      </c>
      <c r="AV262" s="72">
        <f t="shared" si="106"/>
        <v>0</v>
      </c>
      <c r="AW262" s="72">
        <f t="shared" si="106"/>
        <v>0</v>
      </c>
      <c r="AX262" s="72">
        <f t="shared" si="106"/>
        <v>0</v>
      </c>
      <c r="AY262" s="72">
        <f t="shared" si="106"/>
        <v>0</v>
      </c>
      <c r="AZ262" s="72">
        <f t="shared" si="106"/>
        <v>0</v>
      </c>
      <c r="BA262" s="72">
        <f t="shared" si="106"/>
        <v>0</v>
      </c>
      <c r="BB262" s="72">
        <f t="shared" si="106"/>
        <v>0</v>
      </c>
      <c r="BC262" s="72">
        <f t="shared" si="106"/>
        <v>0</v>
      </c>
      <c r="BD262" s="72">
        <f t="shared" si="106"/>
        <v>0</v>
      </c>
      <c r="BE262" s="72">
        <f t="shared" si="106"/>
        <v>0</v>
      </c>
      <c r="BF262" s="23">
        <f t="shared" si="98"/>
        <v>470</v>
      </c>
    </row>
    <row r="263" spans="1:58" ht="16.5">
      <c r="A263" s="772"/>
      <c r="B263" s="766"/>
      <c r="C263" s="733"/>
      <c r="D263" s="15" t="s">
        <v>117</v>
      </c>
      <c r="E263" s="72">
        <f>E265</f>
        <v>7</v>
      </c>
      <c r="F263" s="72">
        <f aca="true" t="shared" si="107" ref="F263:BE263">F265</f>
        <v>6</v>
      </c>
      <c r="G263" s="72">
        <f t="shared" si="107"/>
        <v>7</v>
      </c>
      <c r="H263" s="72">
        <f t="shared" si="107"/>
        <v>6</v>
      </c>
      <c r="I263" s="72">
        <f t="shared" si="107"/>
        <v>7</v>
      </c>
      <c r="J263" s="72">
        <f t="shared" si="107"/>
        <v>6</v>
      </c>
      <c r="K263" s="72">
        <f t="shared" si="107"/>
        <v>7</v>
      </c>
      <c r="L263" s="72">
        <f t="shared" si="107"/>
        <v>6</v>
      </c>
      <c r="M263" s="72">
        <f t="shared" si="107"/>
        <v>7</v>
      </c>
      <c r="N263" s="72">
        <f t="shared" si="107"/>
        <v>6</v>
      </c>
      <c r="O263" s="72">
        <f t="shared" si="107"/>
        <v>7</v>
      </c>
      <c r="P263" s="72">
        <f t="shared" si="107"/>
        <v>6</v>
      </c>
      <c r="Q263" s="72">
        <f t="shared" si="107"/>
        <v>7</v>
      </c>
      <c r="R263" s="72">
        <f t="shared" si="107"/>
        <v>7</v>
      </c>
      <c r="S263" s="72">
        <f t="shared" si="107"/>
        <v>7</v>
      </c>
      <c r="T263" s="72">
        <f t="shared" si="107"/>
        <v>7</v>
      </c>
      <c r="U263" s="72">
        <f t="shared" si="107"/>
        <v>7</v>
      </c>
      <c r="V263" s="72">
        <f t="shared" si="107"/>
        <v>0</v>
      </c>
      <c r="W263" s="72">
        <f t="shared" si="107"/>
        <v>0</v>
      </c>
      <c r="X263" s="72">
        <f t="shared" si="107"/>
        <v>3</v>
      </c>
      <c r="Y263" s="72">
        <f t="shared" si="107"/>
        <v>3</v>
      </c>
      <c r="Z263" s="72">
        <f t="shared" si="107"/>
        <v>4</v>
      </c>
      <c r="AA263" s="72">
        <f t="shared" si="107"/>
        <v>3</v>
      </c>
      <c r="AB263" s="72">
        <f t="shared" si="107"/>
        <v>3</v>
      </c>
      <c r="AC263" s="72">
        <f t="shared" si="107"/>
        <v>4</v>
      </c>
      <c r="AD263" s="72">
        <f t="shared" si="107"/>
        <v>3</v>
      </c>
      <c r="AE263" s="72">
        <f t="shared" si="107"/>
        <v>3</v>
      </c>
      <c r="AF263" s="72">
        <f t="shared" si="107"/>
        <v>3</v>
      </c>
      <c r="AG263" s="72">
        <f t="shared" si="107"/>
        <v>3</v>
      </c>
      <c r="AH263" s="72">
        <f t="shared" si="107"/>
        <v>3</v>
      </c>
      <c r="AI263" s="72">
        <f t="shared" si="107"/>
        <v>3</v>
      </c>
      <c r="AJ263" s="72">
        <f t="shared" si="107"/>
        <v>3</v>
      </c>
      <c r="AK263" s="72">
        <f t="shared" si="107"/>
        <v>3</v>
      </c>
      <c r="AL263" s="72">
        <f t="shared" si="107"/>
        <v>3</v>
      </c>
      <c r="AM263" s="72">
        <f t="shared" si="107"/>
        <v>3</v>
      </c>
      <c r="AN263" s="72">
        <f t="shared" si="107"/>
        <v>0</v>
      </c>
      <c r="AO263" s="72">
        <f t="shared" si="107"/>
        <v>0</v>
      </c>
      <c r="AP263" s="72">
        <f t="shared" si="107"/>
        <v>0</v>
      </c>
      <c r="AQ263" s="72">
        <f t="shared" si="107"/>
        <v>0</v>
      </c>
      <c r="AR263" s="72">
        <f t="shared" si="107"/>
        <v>0</v>
      </c>
      <c r="AS263" s="72">
        <f t="shared" si="107"/>
        <v>0</v>
      </c>
      <c r="AT263" s="72">
        <f t="shared" si="107"/>
        <v>0</v>
      </c>
      <c r="AU263" s="72">
        <f t="shared" si="107"/>
        <v>0</v>
      </c>
      <c r="AV263" s="72">
        <f t="shared" si="107"/>
        <v>0</v>
      </c>
      <c r="AW263" s="72">
        <f t="shared" si="107"/>
        <v>0</v>
      </c>
      <c r="AX263" s="72">
        <f t="shared" si="107"/>
        <v>0</v>
      </c>
      <c r="AY263" s="72">
        <f t="shared" si="107"/>
        <v>0</v>
      </c>
      <c r="AZ263" s="72">
        <f t="shared" si="107"/>
        <v>0</v>
      </c>
      <c r="BA263" s="72">
        <f t="shared" si="107"/>
        <v>0</v>
      </c>
      <c r="BB263" s="72">
        <f t="shared" si="107"/>
        <v>0</v>
      </c>
      <c r="BC263" s="72">
        <f t="shared" si="107"/>
        <v>0</v>
      </c>
      <c r="BD263" s="72">
        <f t="shared" si="107"/>
        <v>0</v>
      </c>
      <c r="BE263" s="72">
        <f t="shared" si="107"/>
        <v>0</v>
      </c>
      <c r="BF263" s="23">
        <f t="shared" si="98"/>
        <v>163</v>
      </c>
    </row>
    <row r="264" spans="1:58" ht="21" customHeight="1">
      <c r="A264" s="772"/>
      <c r="B264" s="756" t="s">
        <v>58</v>
      </c>
      <c r="C264" s="763" t="s">
        <v>252</v>
      </c>
      <c r="D264" s="66" t="s">
        <v>116</v>
      </c>
      <c r="E264" s="101">
        <v>14</v>
      </c>
      <c r="F264" s="101">
        <v>12</v>
      </c>
      <c r="G264" s="101">
        <v>12</v>
      </c>
      <c r="H264" s="101">
        <v>14</v>
      </c>
      <c r="I264" s="101">
        <v>14</v>
      </c>
      <c r="J264" s="101">
        <v>12</v>
      </c>
      <c r="K264" s="101">
        <v>14</v>
      </c>
      <c r="L264" s="101">
        <v>12</v>
      </c>
      <c r="M264" s="101">
        <v>14</v>
      </c>
      <c r="N264" s="101">
        <v>12</v>
      </c>
      <c r="O264" s="101">
        <v>14</v>
      </c>
      <c r="P264" s="101">
        <v>12</v>
      </c>
      <c r="Q264" s="101">
        <v>14</v>
      </c>
      <c r="R264" s="101">
        <v>14</v>
      </c>
      <c r="S264" s="101">
        <v>14</v>
      </c>
      <c r="T264" s="101">
        <v>14</v>
      </c>
      <c r="U264" s="101">
        <v>14</v>
      </c>
      <c r="V264" s="55">
        <v>0</v>
      </c>
      <c r="W264" s="55">
        <v>0</v>
      </c>
      <c r="X264" s="91">
        <v>6</v>
      </c>
      <c r="Y264" s="91">
        <v>6</v>
      </c>
      <c r="Z264" s="91">
        <v>8</v>
      </c>
      <c r="AA264" s="91">
        <v>6</v>
      </c>
      <c r="AB264" s="91">
        <v>6</v>
      </c>
      <c r="AC264" s="91">
        <v>8</v>
      </c>
      <c r="AD264" s="91">
        <v>6</v>
      </c>
      <c r="AE264" s="91">
        <v>6</v>
      </c>
      <c r="AF264" s="91">
        <v>6</v>
      </c>
      <c r="AG264" s="91">
        <v>6</v>
      </c>
      <c r="AH264" s="91">
        <v>6</v>
      </c>
      <c r="AI264" s="91">
        <v>6</v>
      </c>
      <c r="AJ264" s="91">
        <v>6</v>
      </c>
      <c r="AK264" s="91">
        <v>6</v>
      </c>
      <c r="AL264" s="91">
        <v>6</v>
      </c>
      <c r="AM264" s="91">
        <v>6</v>
      </c>
      <c r="AN264" s="91"/>
      <c r="AO264" s="91"/>
      <c r="AP264" s="91"/>
      <c r="AQ264" s="91"/>
      <c r="AR264" s="91"/>
      <c r="AS264" s="91"/>
      <c r="AT264" s="90"/>
      <c r="AU264" s="55"/>
      <c r="AV264" s="55">
        <v>0</v>
      </c>
      <c r="AW264" s="60">
        <v>0</v>
      </c>
      <c r="AX264" s="60">
        <v>0</v>
      </c>
      <c r="AY264" s="60"/>
      <c r="AZ264" s="60"/>
      <c r="BA264" s="60"/>
      <c r="BB264" s="60"/>
      <c r="BC264" s="60"/>
      <c r="BD264" s="60"/>
      <c r="BE264" s="60"/>
      <c r="BF264" s="17">
        <f t="shared" si="98"/>
        <v>326</v>
      </c>
    </row>
    <row r="265" spans="1:58" ht="13.5" customHeight="1">
      <c r="A265" s="772"/>
      <c r="B265" s="756"/>
      <c r="C265" s="764"/>
      <c r="D265" s="66" t="s">
        <v>117</v>
      </c>
      <c r="E265" s="101">
        <v>7</v>
      </c>
      <c r="F265" s="101">
        <v>6</v>
      </c>
      <c r="G265" s="101">
        <v>7</v>
      </c>
      <c r="H265" s="101">
        <v>6</v>
      </c>
      <c r="I265" s="101">
        <v>7</v>
      </c>
      <c r="J265" s="101">
        <v>6</v>
      </c>
      <c r="K265" s="101">
        <v>7</v>
      </c>
      <c r="L265" s="101">
        <v>6</v>
      </c>
      <c r="M265" s="101">
        <v>7</v>
      </c>
      <c r="N265" s="101">
        <v>6</v>
      </c>
      <c r="O265" s="101">
        <v>7</v>
      </c>
      <c r="P265" s="101">
        <v>6</v>
      </c>
      <c r="Q265" s="101">
        <v>7</v>
      </c>
      <c r="R265" s="101">
        <v>7</v>
      </c>
      <c r="S265" s="101">
        <v>7</v>
      </c>
      <c r="T265" s="101">
        <v>7</v>
      </c>
      <c r="U265" s="101">
        <v>7</v>
      </c>
      <c r="V265" s="55">
        <v>0</v>
      </c>
      <c r="W265" s="55">
        <v>0</v>
      </c>
      <c r="X265" s="91">
        <v>3</v>
      </c>
      <c r="Y265" s="91">
        <v>3</v>
      </c>
      <c r="Z265" s="91">
        <v>4</v>
      </c>
      <c r="AA265" s="91">
        <v>3</v>
      </c>
      <c r="AB265" s="91">
        <v>3</v>
      </c>
      <c r="AC265" s="91">
        <v>4</v>
      </c>
      <c r="AD265" s="91">
        <v>3</v>
      </c>
      <c r="AE265" s="91">
        <v>3</v>
      </c>
      <c r="AF265" s="91">
        <v>3</v>
      </c>
      <c r="AG265" s="91">
        <v>3</v>
      </c>
      <c r="AH265" s="91">
        <v>3</v>
      </c>
      <c r="AI265" s="91">
        <v>3</v>
      </c>
      <c r="AJ265" s="91">
        <v>3</v>
      </c>
      <c r="AK265" s="91">
        <v>3</v>
      </c>
      <c r="AL265" s="91">
        <v>3</v>
      </c>
      <c r="AM265" s="91">
        <v>3</v>
      </c>
      <c r="AN265" s="90"/>
      <c r="AO265" s="90"/>
      <c r="AP265" s="90"/>
      <c r="AQ265" s="90"/>
      <c r="AR265" s="100"/>
      <c r="AS265" s="90"/>
      <c r="AT265" s="90"/>
      <c r="AU265" s="55"/>
      <c r="AV265" s="55">
        <v>0</v>
      </c>
      <c r="AW265" s="60">
        <v>0</v>
      </c>
      <c r="AX265" s="60">
        <v>0</v>
      </c>
      <c r="AY265" s="60"/>
      <c r="AZ265" s="60"/>
      <c r="BA265" s="60"/>
      <c r="BB265" s="60"/>
      <c r="BC265" s="60"/>
      <c r="BD265" s="60"/>
      <c r="BE265" s="60"/>
      <c r="BF265" s="17">
        <f t="shared" si="98"/>
        <v>163</v>
      </c>
    </row>
    <row r="266" spans="1:59" s="12" customFormat="1" ht="66">
      <c r="A266" s="772"/>
      <c r="B266" s="66" t="s">
        <v>48</v>
      </c>
      <c r="C266" s="237" t="s">
        <v>262</v>
      </c>
      <c r="D266" s="66" t="s">
        <v>116</v>
      </c>
      <c r="E266" s="101"/>
      <c r="F266" s="101"/>
      <c r="G266" s="101"/>
      <c r="H266" s="101"/>
      <c r="I266" s="101"/>
      <c r="J266" s="101"/>
      <c r="K266" s="101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91">
        <v>0</v>
      </c>
      <c r="W266" s="91">
        <v>0</v>
      </c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0"/>
      <c r="AN266" s="90"/>
      <c r="AO266" s="90"/>
      <c r="AP266" s="90">
        <v>36</v>
      </c>
      <c r="AQ266" s="90">
        <v>36</v>
      </c>
      <c r="AR266" s="90">
        <v>36</v>
      </c>
      <c r="AS266" s="90">
        <v>36</v>
      </c>
      <c r="AT266" s="90"/>
      <c r="AU266" s="90"/>
      <c r="AV266" s="90">
        <v>0</v>
      </c>
      <c r="AW266" s="66">
        <v>0</v>
      </c>
      <c r="AX266" s="66">
        <v>0</v>
      </c>
      <c r="AY266" s="66"/>
      <c r="AZ266" s="66"/>
      <c r="BA266" s="66"/>
      <c r="BB266" s="66"/>
      <c r="BC266" s="66"/>
      <c r="BD266" s="66"/>
      <c r="BE266" s="66"/>
      <c r="BF266" s="25">
        <f t="shared" si="98"/>
        <v>144</v>
      </c>
      <c r="BG266" s="1"/>
    </row>
    <row r="267" spans="1:59" s="709" customFormat="1" ht="29.25" customHeight="1">
      <c r="A267" s="772"/>
      <c r="B267" s="777" t="s">
        <v>59</v>
      </c>
      <c r="C267" s="779" t="s">
        <v>326</v>
      </c>
      <c r="D267" s="705" t="s">
        <v>116</v>
      </c>
      <c r="E267" s="706">
        <f>E269+E271</f>
        <v>5</v>
      </c>
      <c r="F267" s="706">
        <f aca="true" t="shared" si="108" ref="F267:BE267">F269+F271</f>
        <v>6</v>
      </c>
      <c r="G267" s="706">
        <f t="shared" si="108"/>
        <v>6</v>
      </c>
      <c r="H267" s="706">
        <f t="shared" si="108"/>
        <v>6</v>
      </c>
      <c r="I267" s="706">
        <f t="shared" si="108"/>
        <v>5</v>
      </c>
      <c r="J267" s="706">
        <f t="shared" si="108"/>
        <v>6</v>
      </c>
      <c r="K267" s="706">
        <f t="shared" si="108"/>
        <v>6</v>
      </c>
      <c r="L267" s="706">
        <f t="shared" si="108"/>
        <v>6</v>
      </c>
      <c r="M267" s="706">
        <f t="shared" si="108"/>
        <v>6</v>
      </c>
      <c r="N267" s="706">
        <f t="shared" si="108"/>
        <v>6</v>
      </c>
      <c r="O267" s="706">
        <f t="shared" si="108"/>
        <v>6</v>
      </c>
      <c r="P267" s="706">
        <f t="shared" si="108"/>
        <v>6</v>
      </c>
      <c r="Q267" s="706">
        <f t="shared" si="108"/>
        <v>6</v>
      </c>
      <c r="R267" s="706">
        <f t="shared" si="108"/>
        <v>6</v>
      </c>
      <c r="S267" s="706">
        <f t="shared" si="108"/>
        <v>6</v>
      </c>
      <c r="T267" s="706">
        <f t="shared" si="108"/>
        <v>6</v>
      </c>
      <c r="U267" s="706">
        <f t="shared" si="108"/>
        <v>6</v>
      </c>
      <c r="V267" s="706">
        <f t="shared" si="108"/>
        <v>0</v>
      </c>
      <c r="W267" s="706">
        <f t="shared" si="108"/>
        <v>0</v>
      </c>
      <c r="X267" s="706">
        <f t="shared" si="108"/>
        <v>8</v>
      </c>
      <c r="Y267" s="706">
        <f t="shared" si="108"/>
        <v>10</v>
      </c>
      <c r="Z267" s="706">
        <f t="shared" si="108"/>
        <v>8</v>
      </c>
      <c r="AA267" s="706">
        <f t="shared" si="108"/>
        <v>8</v>
      </c>
      <c r="AB267" s="706">
        <f t="shared" si="108"/>
        <v>8</v>
      </c>
      <c r="AC267" s="706">
        <f t="shared" si="108"/>
        <v>8</v>
      </c>
      <c r="AD267" s="706">
        <f t="shared" si="108"/>
        <v>10</v>
      </c>
      <c r="AE267" s="706">
        <f t="shared" si="108"/>
        <v>8</v>
      </c>
      <c r="AF267" s="706">
        <f t="shared" si="108"/>
        <v>8</v>
      </c>
      <c r="AG267" s="706">
        <f t="shared" si="108"/>
        <v>8</v>
      </c>
      <c r="AH267" s="706">
        <f t="shared" si="108"/>
        <v>8</v>
      </c>
      <c r="AI267" s="706">
        <f t="shared" si="108"/>
        <v>8</v>
      </c>
      <c r="AJ267" s="706">
        <f t="shared" si="108"/>
        <v>8</v>
      </c>
      <c r="AK267" s="706">
        <f t="shared" si="108"/>
        <v>8</v>
      </c>
      <c r="AL267" s="706">
        <f t="shared" si="108"/>
        <v>8</v>
      </c>
      <c r="AM267" s="706">
        <f t="shared" si="108"/>
        <v>8</v>
      </c>
      <c r="AN267" s="706">
        <f t="shared" si="108"/>
        <v>0</v>
      </c>
      <c r="AO267" s="706">
        <f t="shared" si="108"/>
        <v>0</v>
      </c>
      <c r="AP267" s="706">
        <f t="shared" si="108"/>
        <v>0</v>
      </c>
      <c r="AQ267" s="706">
        <f t="shared" si="108"/>
        <v>0</v>
      </c>
      <c r="AR267" s="706">
        <f t="shared" si="108"/>
        <v>0</v>
      </c>
      <c r="AS267" s="706">
        <f t="shared" si="108"/>
        <v>0</v>
      </c>
      <c r="AT267" s="706">
        <f t="shared" si="108"/>
        <v>36</v>
      </c>
      <c r="AU267" s="706">
        <f t="shared" si="108"/>
        <v>0</v>
      </c>
      <c r="AV267" s="706">
        <f t="shared" si="108"/>
        <v>0</v>
      </c>
      <c r="AW267" s="706">
        <f t="shared" si="108"/>
        <v>0</v>
      </c>
      <c r="AX267" s="706">
        <f t="shared" si="108"/>
        <v>0</v>
      </c>
      <c r="AY267" s="706">
        <f t="shared" si="108"/>
        <v>0</v>
      </c>
      <c r="AZ267" s="706">
        <f t="shared" si="108"/>
        <v>0</v>
      </c>
      <c r="BA267" s="706">
        <f t="shared" si="108"/>
        <v>0</v>
      </c>
      <c r="BB267" s="706">
        <f t="shared" si="108"/>
        <v>0</v>
      </c>
      <c r="BC267" s="706">
        <f t="shared" si="108"/>
        <v>0</v>
      </c>
      <c r="BD267" s="706">
        <f t="shared" si="108"/>
        <v>0</v>
      </c>
      <c r="BE267" s="706">
        <f t="shared" si="108"/>
        <v>0</v>
      </c>
      <c r="BF267" s="707">
        <f t="shared" si="98"/>
        <v>268</v>
      </c>
      <c r="BG267" s="708"/>
    </row>
    <row r="268" spans="1:59" s="709" customFormat="1" ht="25.5" customHeight="1">
      <c r="A268" s="772"/>
      <c r="B268" s="778"/>
      <c r="C268" s="780"/>
      <c r="D268" s="705" t="s">
        <v>117</v>
      </c>
      <c r="E268" s="706">
        <f>E270</f>
        <v>3</v>
      </c>
      <c r="F268" s="706">
        <f aca="true" t="shared" si="109" ref="F268:BE268">F270</f>
        <v>3</v>
      </c>
      <c r="G268" s="706">
        <f t="shared" si="109"/>
        <v>3</v>
      </c>
      <c r="H268" s="706">
        <f t="shared" si="109"/>
        <v>3</v>
      </c>
      <c r="I268" s="706">
        <f t="shared" si="109"/>
        <v>3</v>
      </c>
      <c r="J268" s="706">
        <f t="shared" si="109"/>
        <v>3</v>
      </c>
      <c r="K268" s="706">
        <f t="shared" si="109"/>
        <v>3</v>
      </c>
      <c r="L268" s="706">
        <f t="shared" si="109"/>
        <v>3</v>
      </c>
      <c r="M268" s="706">
        <f t="shared" si="109"/>
        <v>3</v>
      </c>
      <c r="N268" s="706">
        <f t="shared" si="109"/>
        <v>3</v>
      </c>
      <c r="O268" s="706">
        <f t="shared" si="109"/>
        <v>3</v>
      </c>
      <c r="P268" s="706">
        <f t="shared" si="109"/>
        <v>3</v>
      </c>
      <c r="Q268" s="706">
        <f t="shared" si="109"/>
        <v>3</v>
      </c>
      <c r="R268" s="706">
        <f t="shared" si="109"/>
        <v>2</v>
      </c>
      <c r="S268" s="706">
        <f t="shared" si="109"/>
        <v>3</v>
      </c>
      <c r="T268" s="706">
        <f t="shared" si="109"/>
        <v>3</v>
      </c>
      <c r="U268" s="706">
        <f t="shared" si="109"/>
        <v>3</v>
      </c>
      <c r="V268" s="706">
        <f t="shared" si="109"/>
        <v>0</v>
      </c>
      <c r="W268" s="706">
        <f t="shared" si="109"/>
        <v>0</v>
      </c>
      <c r="X268" s="706">
        <f t="shared" si="109"/>
        <v>4</v>
      </c>
      <c r="Y268" s="706">
        <f t="shared" si="109"/>
        <v>5</v>
      </c>
      <c r="Z268" s="706">
        <f t="shared" si="109"/>
        <v>4</v>
      </c>
      <c r="AA268" s="706">
        <f t="shared" si="109"/>
        <v>4</v>
      </c>
      <c r="AB268" s="706">
        <f t="shared" si="109"/>
        <v>4</v>
      </c>
      <c r="AC268" s="706">
        <f t="shared" si="109"/>
        <v>4</v>
      </c>
      <c r="AD268" s="706">
        <f t="shared" si="109"/>
        <v>5</v>
      </c>
      <c r="AE268" s="706">
        <f t="shared" si="109"/>
        <v>4</v>
      </c>
      <c r="AF268" s="706">
        <f t="shared" si="109"/>
        <v>4</v>
      </c>
      <c r="AG268" s="706">
        <f t="shared" si="109"/>
        <v>4</v>
      </c>
      <c r="AH268" s="706">
        <f t="shared" si="109"/>
        <v>4</v>
      </c>
      <c r="AI268" s="706">
        <f t="shared" si="109"/>
        <v>4</v>
      </c>
      <c r="AJ268" s="706">
        <f t="shared" si="109"/>
        <v>4</v>
      </c>
      <c r="AK268" s="706">
        <f t="shared" si="109"/>
        <v>4</v>
      </c>
      <c r="AL268" s="706">
        <f t="shared" si="109"/>
        <v>4</v>
      </c>
      <c r="AM268" s="706">
        <f t="shared" si="109"/>
        <v>4</v>
      </c>
      <c r="AN268" s="706">
        <f t="shared" si="109"/>
        <v>0</v>
      </c>
      <c r="AO268" s="706">
        <f t="shared" si="109"/>
        <v>0</v>
      </c>
      <c r="AP268" s="706">
        <f t="shared" si="109"/>
        <v>0</v>
      </c>
      <c r="AQ268" s="706">
        <f t="shared" si="109"/>
        <v>0</v>
      </c>
      <c r="AR268" s="706">
        <f t="shared" si="109"/>
        <v>0</v>
      </c>
      <c r="AS268" s="706">
        <f t="shared" si="109"/>
        <v>0</v>
      </c>
      <c r="AT268" s="706">
        <f t="shared" si="109"/>
        <v>0</v>
      </c>
      <c r="AU268" s="706">
        <f t="shared" si="109"/>
        <v>0</v>
      </c>
      <c r="AV268" s="706">
        <f t="shared" si="109"/>
        <v>0</v>
      </c>
      <c r="AW268" s="706">
        <f t="shared" si="109"/>
        <v>0</v>
      </c>
      <c r="AX268" s="706">
        <f t="shared" si="109"/>
        <v>0</v>
      </c>
      <c r="AY268" s="706">
        <f t="shared" si="109"/>
        <v>0</v>
      </c>
      <c r="AZ268" s="706">
        <f t="shared" si="109"/>
        <v>0</v>
      </c>
      <c r="BA268" s="706">
        <f t="shared" si="109"/>
        <v>0</v>
      </c>
      <c r="BB268" s="706">
        <f t="shared" si="109"/>
        <v>0</v>
      </c>
      <c r="BC268" s="706">
        <f t="shared" si="109"/>
        <v>0</v>
      </c>
      <c r="BD268" s="706">
        <f t="shared" si="109"/>
        <v>0</v>
      </c>
      <c r="BE268" s="706">
        <f t="shared" si="109"/>
        <v>0</v>
      </c>
      <c r="BF268" s="710">
        <f>SUM(E268:BE268)</f>
        <v>116</v>
      </c>
      <c r="BG268" s="708"/>
    </row>
    <row r="269" spans="1:59" s="12" customFormat="1" ht="30.75" customHeight="1">
      <c r="A269" s="772"/>
      <c r="B269" s="738" t="s">
        <v>220</v>
      </c>
      <c r="C269" s="723" t="s">
        <v>283</v>
      </c>
      <c r="D269" s="66" t="s">
        <v>116</v>
      </c>
      <c r="E269" s="101">
        <v>5</v>
      </c>
      <c r="F269" s="101">
        <v>6</v>
      </c>
      <c r="G269" s="101">
        <v>6</v>
      </c>
      <c r="H269" s="101">
        <v>6</v>
      </c>
      <c r="I269" s="101">
        <v>5</v>
      </c>
      <c r="J269" s="101">
        <v>6</v>
      </c>
      <c r="K269" s="101">
        <v>6</v>
      </c>
      <c r="L269" s="101">
        <v>6</v>
      </c>
      <c r="M269" s="101">
        <v>6</v>
      </c>
      <c r="N269" s="101">
        <v>6</v>
      </c>
      <c r="O269" s="101">
        <v>6</v>
      </c>
      <c r="P269" s="101">
        <v>6</v>
      </c>
      <c r="Q269" s="101">
        <v>6</v>
      </c>
      <c r="R269" s="101">
        <v>6</v>
      </c>
      <c r="S269" s="101">
        <v>6</v>
      </c>
      <c r="T269" s="101">
        <v>6</v>
      </c>
      <c r="U269" s="101">
        <v>6</v>
      </c>
      <c r="V269" s="101">
        <v>0</v>
      </c>
      <c r="W269" s="101">
        <v>0</v>
      </c>
      <c r="X269" s="101">
        <v>8</v>
      </c>
      <c r="Y269" s="101">
        <v>10</v>
      </c>
      <c r="Z269" s="101">
        <v>8</v>
      </c>
      <c r="AA269" s="101">
        <v>8</v>
      </c>
      <c r="AB269" s="101">
        <v>8</v>
      </c>
      <c r="AC269" s="101">
        <v>8</v>
      </c>
      <c r="AD269" s="101">
        <v>10</v>
      </c>
      <c r="AE269" s="101">
        <v>8</v>
      </c>
      <c r="AF269" s="101">
        <v>8</v>
      </c>
      <c r="AG269" s="101">
        <v>8</v>
      </c>
      <c r="AH269" s="101">
        <v>8</v>
      </c>
      <c r="AI269" s="101">
        <v>8</v>
      </c>
      <c r="AJ269" s="101">
        <v>8</v>
      </c>
      <c r="AK269" s="101">
        <v>8</v>
      </c>
      <c r="AL269" s="101">
        <v>8</v>
      </c>
      <c r="AM269" s="101">
        <v>8</v>
      </c>
      <c r="AN269" s="24"/>
      <c r="AO269" s="24"/>
      <c r="AP269" s="24"/>
      <c r="AQ269" s="24"/>
      <c r="AR269" s="24"/>
      <c r="AS269" s="24"/>
      <c r="AT269" s="24"/>
      <c r="AU269" s="24"/>
      <c r="AV269" s="24">
        <v>0</v>
      </c>
      <c r="AW269" s="24">
        <v>0</v>
      </c>
      <c r="AX269" s="24"/>
      <c r="AY269" s="24"/>
      <c r="AZ269" s="24"/>
      <c r="BA269" s="24"/>
      <c r="BB269" s="24"/>
      <c r="BC269" s="24"/>
      <c r="BD269" s="24"/>
      <c r="BE269" s="24"/>
      <c r="BF269" s="100">
        <f>SUM(E269:BE269)</f>
        <v>232</v>
      </c>
      <c r="BG269" s="1"/>
    </row>
    <row r="270" spans="1:59" s="12" customFormat="1" ht="16.5">
      <c r="A270" s="772"/>
      <c r="B270" s="739"/>
      <c r="C270" s="724"/>
      <c r="D270" s="66" t="s">
        <v>117</v>
      </c>
      <c r="E270" s="101">
        <v>3</v>
      </c>
      <c r="F270" s="101">
        <v>3</v>
      </c>
      <c r="G270" s="101">
        <v>3</v>
      </c>
      <c r="H270" s="101">
        <v>3</v>
      </c>
      <c r="I270" s="101">
        <v>3</v>
      </c>
      <c r="J270" s="101">
        <v>3</v>
      </c>
      <c r="K270" s="101">
        <v>3</v>
      </c>
      <c r="L270" s="101">
        <v>3</v>
      </c>
      <c r="M270" s="101">
        <v>3</v>
      </c>
      <c r="N270" s="101">
        <v>3</v>
      </c>
      <c r="O270" s="101">
        <v>3</v>
      </c>
      <c r="P270" s="101">
        <v>3</v>
      </c>
      <c r="Q270" s="101">
        <v>3</v>
      </c>
      <c r="R270" s="101">
        <v>2</v>
      </c>
      <c r="S270" s="101">
        <v>3</v>
      </c>
      <c r="T270" s="101">
        <v>3</v>
      </c>
      <c r="U270" s="101">
        <v>3</v>
      </c>
      <c r="V270" s="101">
        <v>0</v>
      </c>
      <c r="W270" s="101">
        <v>0</v>
      </c>
      <c r="X270" s="101">
        <v>4</v>
      </c>
      <c r="Y270" s="101">
        <v>5</v>
      </c>
      <c r="Z270" s="101">
        <v>4</v>
      </c>
      <c r="AA270" s="101">
        <v>4</v>
      </c>
      <c r="AB270" s="101">
        <v>4</v>
      </c>
      <c r="AC270" s="101">
        <v>4</v>
      </c>
      <c r="AD270" s="101">
        <v>5</v>
      </c>
      <c r="AE270" s="101">
        <v>4</v>
      </c>
      <c r="AF270" s="101">
        <v>4</v>
      </c>
      <c r="AG270" s="101">
        <v>4</v>
      </c>
      <c r="AH270" s="101">
        <v>4</v>
      </c>
      <c r="AI270" s="101">
        <v>4</v>
      </c>
      <c r="AJ270" s="101">
        <v>4</v>
      </c>
      <c r="AK270" s="101">
        <v>4</v>
      </c>
      <c r="AL270" s="101">
        <v>4</v>
      </c>
      <c r="AM270" s="101">
        <v>4</v>
      </c>
      <c r="AN270" s="24"/>
      <c r="AO270" s="24"/>
      <c r="AP270" s="24"/>
      <c r="AQ270" s="24"/>
      <c r="AR270" s="24"/>
      <c r="AS270" s="24"/>
      <c r="AT270" s="24"/>
      <c r="AU270" s="24"/>
      <c r="AV270" s="24">
        <v>0</v>
      </c>
      <c r="AW270" s="24">
        <v>0</v>
      </c>
      <c r="AX270" s="24"/>
      <c r="AY270" s="24"/>
      <c r="AZ270" s="24"/>
      <c r="BA270" s="24"/>
      <c r="BB270" s="24"/>
      <c r="BC270" s="24"/>
      <c r="BD270" s="24"/>
      <c r="BE270" s="24"/>
      <c r="BF270" s="100">
        <f>SUM(E270:BE270)</f>
        <v>116</v>
      </c>
      <c r="BG270" s="1"/>
    </row>
    <row r="271" spans="1:59" s="12" customFormat="1" ht="57.75">
      <c r="A271" s="772"/>
      <c r="B271" s="66" t="s">
        <v>161</v>
      </c>
      <c r="C271" s="104" t="s">
        <v>338</v>
      </c>
      <c r="D271" s="66" t="s">
        <v>116</v>
      </c>
      <c r="E271" s="101"/>
      <c r="F271" s="101"/>
      <c r="G271" s="101"/>
      <c r="H271" s="101"/>
      <c r="I271" s="101"/>
      <c r="J271" s="101"/>
      <c r="K271" s="101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91">
        <v>0</v>
      </c>
      <c r="W271" s="91">
        <v>0</v>
      </c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0"/>
      <c r="AN271" s="90"/>
      <c r="AO271" s="90"/>
      <c r="AP271" s="90"/>
      <c r="AQ271" s="90"/>
      <c r="AR271" s="90"/>
      <c r="AS271" s="90"/>
      <c r="AT271" s="90">
        <v>36</v>
      </c>
      <c r="AU271" s="91"/>
      <c r="AV271" s="91">
        <v>0</v>
      </c>
      <c r="AW271" s="66">
        <v>0</v>
      </c>
      <c r="AX271" s="66">
        <v>0</v>
      </c>
      <c r="AY271" s="66"/>
      <c r="AZ271" s="66"/>
      <c r="BA271" s="66"/>
      <c r="BB271" s="66"/>
      <c r="BC271" s="66"/>
      <c r="BD271" s="66"/>
      <c r="BE271" s="66"/>
      <c r="BF271" s="25">
        <f>SUM(E271:BE271)</f>
        <v>36</v>
      </c>
      <c r="BG271" s="1"/>
    </row>
    <row r="272" spans="1:58" ht="42" customHeight="1">
      <c r="A272" s="772"/>
      <c r="B272" s="765" t="s">
        <v>183</v>
      </c>
      <c r="C272" s="767" t="s">
        <v>351</v>
      </c>
      <c r="D272" s="15" t="s">
        <v>116</v>
      </c>
      <c r="E272" s="72">
        <f>E274+E276+E277</f>
        <v>8</v>
      </c>
      <c r="F272" s="72">
        <f aca="true" t="shared" si="110" ref="F272:BE272">F274+F276+F277</f>
        <v>9</v>
      </c>
      <c r="G272" s="72">
        <f t="shared" si="110"/>
        <v>8</v>
      </c>
      <c r="H272" s="72">
        <f t="shared" si="110"/>
        <v>8</v>
      </c>
      <c r="I272" s="72">
        <f t="shared" si="110"/>
        <v>8</v>
      </c>
      <c r="J272" s="72">
        <f t="shared" si="110"/>
        <v>9</v>
      </c>
      <c r="K272" s="72">
        <f t="shared" si="110"/>
        <v>8</v>
      </c>
      <c r="L272" s="72">
        <f t="shared" si="110"/>
        <v>9</v>
      </c>
      <c r="M272" s="72">
        <f t="shared" si="110"/>
        <v>8</v>
      </c>
      <c r="N272" s="72">
        <f t="shared" si="110"/>
        <v>8</v>
      </c>
      <c r="O272" s="72">
        <f t="shared" si="110"/>
        <v>9</v>
      </c>
      <c r="P272" s="72">
        <f t="shared" si="110"/>
        <v>8</v>
      </c>
      <c r="Q272" s="72">
        <f t="shared" si="110"/>
        <v>8</v>
      </c>
      <c r="R272" s="72">
        <f t="shared" si="110"/>
        <v>9</v>
      </c>
      <c r="S272" s="72">
        <f t="shared" si="110"/>
        <v>8</v>
      </c>
      <c r="T272" s="72">
        <f t="shared" si="110"/>
        <v>9</v>
      </c>
      <c r="U272" s="72">
        <f t="shared" si="110"/>
        <v>9</v>
      </c>
      <c r="V272" s="72">
        <f t="shared" si="110"/>
        <v>0</v>
      </c>
      <c r="W272" s="72">
        <f t="shared" si="110"/>
        <v>0</v>
      </c>
      <c r="X272" s="72">
        <f t="shared" si="110"/>
        <v>16</v>
      </c>
      <c r="Y272" s="72">
        <f t="shared" si="110"/>
        <v>16</v>
      </c>
      <c r="Z272" s="72">
        <f t="shared" si="110"/>
        <v>16</v>
      </c>
      <c r="AA272" s="72">
        <f t="shared" si="110"/>
        <v>16</v>
      </c>
      <c r="AB272" s="72">
        <f t="shared" si="110"/>
        <v>0</v>
      </c>
      <c r="AC272" s="72">
        <f t="shared" si="110"/>
        <v>36</v>
      </c>
      <c r="AD272" s="72">
        <f t="shared" si="110"/>
        <v>36</v>
      </c>
      <c r="AE272" s="72">
        <f t="shared" si="110"/>
        <v>36</v>
      </c>
      <c r="AF272" s="72">
        <f t="shared" si="110"/>
        <v>36</v>
      </c>
      <c r="AG272" s="72">
        <f t="shared" si="110"/>
        <v>36</v>
      </c>
      <c r="AH272" s="72">
        <f t="shared" si="110"/>
        <v>0</v>
      </c>
      <c r="AI272" s="72">
        <f t="shared" si="110"/>
        <v>0</v>
      </c>
      <c r="AJ272" s="72">
        <f t="shared" si="110"/>
        <v>0</v>
      </c>
      <c r="AK272" s="72">
        <f t="shared" si="110"/>
        <v>0</v>
      </c>
      <c r="AL272" s="72">
        <f t="shared" si="110"/>
        <v>0</v>
      </c>
      <c r="AM272" s="72">
        <f t="shared" si="110"/>
        <v>0</v>
      </c>
      <c r="AN272" s="72">
        <f t="shared" si="110"/>
        <v>0</v>
      </c>
      <c r="AO272" s="72">
        <f t="shared" si="110"/>
        <v>0</v>
      </c>
      <c r="AP272" s="72">
        <f t="shared" si="110"/>
        <v>0</v>
      </c>
      <c r="AQ272" s="72">
        <f t="shared" si="110"/>
        <v>0</v>
      </c>
      <c r="AR272" s="72">
        <f t="shared" si="110"/>
        <v>0</v>
      </c>
      <c r="AS272" s="72">
        <f t="shared" si="110"/>
        <v>0</v>
      </c>
      <c r="AT272" s="72">
        <f t="shared" si="110"/>
        <v>0</v>
      </c>
      <c r="AU272" s="72">
        <f t="shared" si="110"/>
        <v>0</v>
      </c>
      <c r="AV272" s="72">
        <f t="shared" si="110"/>
        <v>0</v>
      </c>
      <c r="AW272" s="72">
        <f t="shared" si="110"/>
        <v>0</v>
      </c>
      <c r="AX272" s="72">
        <f t="shared" si="110"/>
        <v>0</v>
      </c>
      <c r="AY272" s="72">
        <f t="shared" si="110"/>
        <v>0</v>
      </c>
      <c r="AZ272" s="72">
        <f t="shared" si="110"/>
        <v>0</v>
      </c>
      <c r="BA272" s="72">
        <f t="shared" si="110"/>
        <v>0</v>
      </c>
      <c r="BB272" s="72">
        <f t="shared" si="110"/>
        <v>0</v>
      </c>
      <c r="BC272" s="72">
        <f t="shared" si="110"/>
        <v>0</v>
      </c>
      <c r="BD272" s="72">
        <f t="shared" si="110"/>
        <v>0</v>
      </c>
      <c r="BE272" s="72">
        <f t="shared" si="110"/>
        <v>0</v>
      </c>
      <c r="BF272" s="23">
        <f t="shared" si="98"/>
        <v>387</v>
      </c>
    </row>
    <row r="273" spans="1:58" ht="43.5" customHeight="1">
      <c r="A273" s="772"/>
      <c r="B273" s="766"/>
      <c r="C273" s="733"/>
      <c r="D273" s="15" t="s">
        <v>117</v>
      </c>
      <c r="E273" s="72">
        <f>E275</f>
        <v>4</v>
      </c>
      <c r="F273" s="72">
        <f aca="true" t="shared" si="111" ref="F273:BE273">F275</f>
        <v>4</v>
      </c>
      <c r="G273" s="72">
        <f t="shared" si="111"/>
        <v>4</v>
      </c>
      <c r="H273" s="72">
        <f t="shared" si="111"/>
        <v>4</v>
      </c>
      <c r="I273" s="72">
        <f t="shared" si="111"/>
        <v>4</v>
      </c>
      <c r="J273" s="72">
        <f t="shared" si="111"/>
        <v>4</v>
      </c>
      <c r="K273" s="72">
        <f t="shared" si="111"/>
        <v>4</v>
      </c>
      <c r="L273" s="72">
        <f t="shared" si="111"/>
        <v>4</v>
      </c>
      <c r="M273" s="72">
        <f t="shared" si="111"/>
        <v>5</v>
      </c>
      <c r="N273" s="72">
        <f t="shared" si="111"/>
        <v>4</v>
      </c>
      <c r="O273" s="72">
        <f t="shared" si="111"/>
        <v>5</v>
      </c>
      <c r="P273" s="72">
        <f t="shared" si="111"/>
        <v>5</v>
      </c>
      <c r="Q273" s="72">
        <f t="shared" si="111"/>
        <v>4</v>
      </c>
      <c r="R273" s="72">
        <f t="shared" si="111"/>
        <v>4</v>
      </c>
      <c r="S273" s="72">
        <f t="shared" si="111"/>
        <v>5</v>
      </c>
      <c r="T273" s="72">
        <f t="shared" si="111"/>
        <v>5</v>
      </c>
      <c r="U273" s="72">
        <f t="shared" si="111"/>
        <v>5</v>
      </c>
      <c r="V273" s="72">
        <f t="shared" si="111"/>
        <v>0</v>
      </c>
      <c r="W273" s="72">
        <f t="shared" si="111"/>
        <v>0</v>
      </c>
      <c r="X273" s="72">
        <f t="shared" si="111"/>
        <v>8</v>
      </c>
      <c r="Y273" s="72">
        <f t="shared" si="111"/>
        <v>7</v>
      </c>
      <c r="Z273" s="72">
        <f t="shared" si="111"/>
        <v>7</v>
      </c>
      <c r="AA273" s="72">
        <f t="shared" si="111"/>
        <v>7</v>
      </c>
      <c r="AB273" s="72">
        <f t="shared" si="111"/>
        <v>0</v>
      </c>
      <c r="AC273" s="72">
        <f t="shared" si="111"/>
        <v>0</v>
      </c>
      <c r="AD273" s="72">
        <f t="shared" si="111"/>
        <v>0</v>
      </c>
      <c r="AE273" s="72">
        <f t="shared" si="111"/>
        <v>0</v>
      </c>
      <c r="AF273" s="72">
        <f t="shared" si="111"/>
        <v>0</v>
      </c>
      <c r="AG273" s="72">
        <f t="shared" si="111"/>
        <v>0</v>
      </c>
      <c r="AH273" s="72">
        <f t="shared" si="111"/>
        <v>0</v>
      </c>
      <c r="AI273" s="72">
        <f t="shared" si="111"/>
        <v>0</v>
      </c>
      <c r="AJ273" s="72">
        <f t="shared" si="111"/>
        <v>0</v>
      </c>
      <c r="AK273" s="72">
        <f t="shared" si="111"/>
        <v>0</v>
      </c>
      <c r="AL273" s="72">
        <f t="shared" si="111"/>
        <v>0</v>
      </c>
      <c r="AM273" s="72">
        <f t="shared" si="111"/>
        <v>0</v>
      </c>
      <c r="AN273" s="72">
        <f t="shared" si="111"/>
        <v>0</v>
      </c>
      <c r="AO273" s="72">
        <f t="shared" si="111"/>
        <v>0</v>
      </c>
      <c r="AP273" s="72">
        <f t="shared" si="111"/>
        <v>0</v>
      </c>
      <c r="AQ273" s="72">
        <f t="shared" si="111"/>
        <v>0</v>
      </c>
      <c r="AR273" s="72">
        <f t="shared" si="111"/>
        <v>0</v>
      </c>
      <c r="AS273" s="72">
        <f t="shared" si="111"/>
        <v>0</v>
      </c>
      <c r="AT273" s="72">
        <f t="shared" si="111"/>
        <v>0</v>
      </c>
      <c r="AU273" s="72">
        <f t="shared" si="111"/>
        <v>0</v>
      </c>
      <c r="AV273" s="72">
        <f t="shared" si="111"/>
        <v>0</v>
      </c>
      <c r="AW273" s="72">
        <f t="shared" si="111"/>
        <v>0</v>
      </c>
      <c r="AX273" s="72">
        <f t="shared" si="111"/>
        <v>0</v>
      </c>
      <c r="AY273" s="72">
        <f t="shared" si="111"/>
        <v>0</v>
      </c>
      <c r="AZ273" s="72">
        <f t="shared" si="111"/>
        <v>0</v>
      </c>
      <c r="BA273" s="72">
        <f t="shared" si="111"/>
        <v>0</v>
      </c>
      <c r="BB273" s="72">
        <f t="shared" si="111"/>
        <v>0</v>
      </c>
      <c r="BC273" s="72">
        <f t="shared" si="111"/>
        <v>0</v>
      </c>
      <c r="BD273" s="72">
        <f t="shared" si="111"/>
        <v>0</v>
      </c>
      <c r="BE273" s="72">
        <f t="shared" si="111"/>
        <v>0</v>
      </c>
      <c r="BF273" s="23">
        <f t="shared" si="98"/>
        <v>103</v>
      </c>
    </row>
    <row r="274" spans="1:58" ht="30.75" customHeight="1">
      <c r="A274" s="772"/>
      <c r="B274" s="756" t="s">
        <v>184</v>
      </c>
      <c r="C274" s="763" t="s">
        <v>328</v>
      </c>
      <c r="D274" s="66" t="s">
        <v>116</v>
      </c>
      <c r="E274" s="101">
        <v>8</v>
      </c>
      <c r="F274" s="101">
        <v>9</v>
      </c>
      <c r="G274" s="101">
        <v>8</v>
      </c>
      <c r="H274" s="101">
        <v>8</v>
      </c>
      <c r="I274" s="101">
        <v>8</v>
      </c>
      <c r="J274" s="101">
        <v>9</v>
      </c>
      <c r="K274" s="101">
        <v>8</v>
      </c>
      <c r="L274" s="101">
        <v>9</v>
      </c>
      <c r="M274" s="101">
        <v>8</v>
      </c>
      <c r="N274" s="101">
        <v>8</v>
      </c>
      <c r="O274" s="101">
        <v>9</v>
      </c>
      <c r="P274" s="101">
        <v>8</v>
      </c>
      <c r="Q274" s="101">
        <v>8</v>
      </c>
      <c r="R274" s="101">
        <v>9</v>
      </c>
      <c r="S274" s="101">
        <v>8</v>
      </c>
      <c r="T274" s="101">
        <v>9</v>
      </c>
      <c r="U274" s="101">
        <v>9</v>
      </c>
      <c r="V274" s="55">
        <v>0</v>
      </c>
      <c r="W274" s="55">
        <v>0</v>
      </c>
      <c r="X274" s="91">
        <v>16</v>
      </c>
      <c r="Y274" s="91">
        <v>16</v>
      </c>
      <c r="Z274" s="91">
        <v>16</v>
      </c>
      <c r="AA274" s="91">
        <v>16</v>
      </c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0"/>
      <c r="AU274" s="55"/>
      <c r="AV274" s="55">
        <v>0</v>
      </c>
      <c r="AW274" s="60"/>
      <c r="AX274" s="60"/>
      <c r="AY274" s="60"/>
      <c r="AZ274" s="60"/>
      <c r="BA274" s="60"/>
      <c r="BB274" s="60"/>
      <c r="BC274" s="60"/>
      <c r="BD274" s="60"/>
      <c r="BE274" s="60"/>
      <c r="BF274" s="17">
        <f t="shared" si="98"/>
        <v>207</v>
      </c>
    </row>
    <row r="275" spans="1:58" ht="30" customHeight="1">
      <c r="A275" s="772"/>
      <c r="B275" s="756"/>
      <c r="C275" s="764"/>
      <c r="D275" s="66" t="s">
        <v>117</v>
      </c>
      <c r="E275" s="101">
        <v>4</v>
      </c>
      <c r="F275" s="101">
        <v>4</v>
      </c>
      <c r="G275" s="101">
        <v>4</v>
      </c>
      <c r="H275" s="101">
        <v>4</v>
      </c>
      <c r="I275" s="101">
        <v>4</v>
      </c>
      <c r="J275" s="101">
        <v>4</v>
      </c>
      <c r="K275" s="101">
        <v>4</v>
      </c>
      <c r="L275" s="101">
        <v>4</v>
      </c>
      <c r="M275" s="101">
        <v>5</v>
      </c>
      <c r="N275" s="101">
        <v>4</v>
      </c>
      <c r="O275" s="101">
        <v>5</v>
      </c>
      <c r="P275" s="101">
        <v>5</v>
      </c>
      <c r="Q275" s="101">
        <v>4</v>
      </c>
      <c r="R275" s="101">
        <v>4</v>
      </c>
      <c r="S275" s="101">
        <v>5</v>
      </c>
      <c r="T275" s="101">
        <v>5</v>
      </c>
      <c r="U275" s="101">
        <v>5</v>
      </c>
      <c r="V275" s="55">
        <v>0</v>
      </c>
      <c r="W275" s="55">
        <v>0</v>
      </c>
      <c r="X275" s="91">
        <v>8</v>
      </c>
      <c r="Y275" s="91">
        <v>7</v>
      </c>
      <c r="Z275" s="91">
        <v>7</v>
      </c>
      <c r="AA275" s="91">
        <v>7</v>
      </c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0"/>
      <c r="AO275" s="90"/>
      <c r="AP275" s="90"/>
      <c r="AQ275" s="90"/>
      <c r="AR275" s="100"/>
      <c r="AS275" s="90"/>
      <c r="AT275" s="90"/>
      <c r="AU275" s="55"/>
      <c r="AV275" s="55">
        <v>0</v>
      </c>
      <c r="AW275" s="60"/>
      <c r="AX275" s="60"/>
      <c r="AY275" s="60"/>
      <c r="AZ275" s="60"/>
      <c r="BA275" s="60"/>
      <c r="BB275" s="60"/>
      <c r="BC275" s="60"/>
      <c r="BD275" s="60"/>
      <c r="BE275" s="60"/>
      <c r="BF275" s="17">
        <f t="shared" si="98"/>
        <v>103</v>
      </c>
    </row>
    <row r="276" spans="1:58" ht="99">
      <c r="A276" s="772"/>
      <c r="B276" s="66" t="s">
        <v>185</v>
      </c>
      <c r="C276" s="104" t="s">
        <v>352</v>
      </c>
      <c r="D276" s="66" t="s">
        <v>116</v>
      </c>
      <c r="E276" s="101"/>
      <c r="F276" s="101"/>
      <c r="G276" s="101"/>
      <c r="H276" s="101"/>
      <c r="I276" s="101"/>
      <c r="J276" s="101"/>
      <c r="K276" s="101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55">
        <v>0</v>
      </c>
      <c r="W276" s="55">
        <v>0</v>
      </c>
      <c r="X276" s="91"/>
      <c r="Y276" s="91"/>
      <c r="Z276" s="91"/>
      <c r="AA276" s="91"/>
      <c r="AB276" s="91"/>
      <c r="AC276" s="91">
        <v>36</v>
      </c>
      <c r="AD276" s="91"/>
      <c r="AE276" s="91"/>
      <c r="AF276" s="91"/>
      <c r="AG276" s="91"/>
      <c r="AH276" s="91"/>
      <c r="AI276" s="91"/>
      <c r="AJ276" s="91"/>
      <c r="AK276" s="91"/>
      <c r="AL276" s="91"/>
      <c r="AM276" s="90"/>
      <c r="AN276" s="90"/>
      <c r="AO276" s="90"/>
      <c r="AP276" s="90"/>
      <c r="AQ276" s="90"/>
      <c r="AR276" s="90"/>
      <c r="AS276" s="90"/>
      <c r="AT276" s="90"/>
      <c r="AU276" s="55"/>
      <c r="AV276" s="55">
        <v>0</v>
      </c>
      <c r="AW276" s="60"/>
      <c r="AX276" s="60"/>
      <c r="AY276" s="60"/>
      <c r="AZ276" s="60"/>
      <c r="BA276" s="60"/>
      <c r="BB276" s="60"/>
      <c r="BC276" s="60"/>
      <c r="BD276" s="60"/>
      <c r="BE276" s="60"/>
      <c r="BF276" s="17">
        <f t="shared" si="98"/>
        <v>36</v>
      </c>
    </row>
    <row r="277" spans="1:58" ht="106.5" customHeight="1">
      <c r="A277" s="772"/>
      <c r="B277" s="66" t="s">
        <v>186</v>
      </c>
      <c r="C277" s="103" t="s">
        <v>353</v>
      </c>
      <c r="D277" s="66" t="s">
        <v>116</v>
      </c>
      <c r="E277" s="101"/>
      <c r="F277" s="101"/>
      <c r="G277" s="101"/>
      <c r="H277" s="101"/>
      <c r="I277" s="101"/>
      <c r="J277" s="101"/>
      <c r="K277" s="101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55">
        <v>0</v>
      </c>
      <c r="W277" s="55">
        <v>0</v>
      </c>
      <c r="X277" s="91"/>
      <c r="Y277" s="91"/>
      <c r="Z277" s="91"/>
      <c r="AA277" s="91"/>
      <c r="AB277" s="91"/>
      <c r="AC277" s="91"/>
      <c r="AD277" s="91">
        <v>36</v>
      </c>
      <c r="AE277" s="91">
        <v>36</v>
      </c>
      <c r="AF277" s="91">
        <v>36</v>
      </c>
      <c r="AG277" s="91">
        <v>36</v>
      </c>
      <c r="AH277" s="91"/>
      <c r="AI277" s="91"/>
      <c r="AJ277" s="91"/>
      <c r="AK277" s="91"/>
      <c r="AL277" s="91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>
        <v>0</v>
      </c>
      <c r="AW277" s="60"/>
      <c r="AX277" s="60"/>
      <c r="AY277" s="60"/>
      <c r="AZ277" s="60"/>
      <c r="BA277" s="60"/>
      <c r="BB277" s="60"/>
      <c r="BC277" s="60"/>
      <c r="BD277" s="60"/>
      <c r="BE277" s="60"/>
      <c r="BF277" s="17">
        <f t="shared" si="98"/>
        <v>144</v>
      </c>
    </row>
    <row r="278" spans="1:58" ht="21" customHeight="1">
      <c r="A278" s="772"/>
      <c r="B278" s="758" t="s">
        <v>123</v>
      </c>
      <c r="C278" s="758"/>
      <c r="D278" s="758"/>
      <c r="E278" s="92">
        <f>E246+E254</f>
        <v>37</v>
      </c>
      <c r="F278" s="92">
        <f aca="true" t="shared" si="112" ref="F278:BE278">F246+F254</f>
        <v>37</v>
      </c>
      <c r="G278" s="92">
        <f t="shared" si="112"/>
        <v>36</v>
      </c>
      <c r="H278" s="92">
        <f t="shared" si="112"/>
        <v>38</v>
      </c>
      <c r="I278" s="92">
        <f t="shared" si="112"/>
        <v>37</v>
      </c>
      <c r="J278" s="92">
        <f t="shared" si="112"/>
        <v>37</v>
      </c>
      <c r="K278" s="92">
        <f t="shared" si="112"/>
        <v>38</v>
      </c>
      <c r="L278" s="92">
        <f t="shared" si="112"/>
        <v>37</v>
      </c>
      <c r="M278" s="92">
        <f t="shared" si="112"/>
        <v>38</v>
      </c>
      <c r="N278" s="92">
        <f t="shared" si="112"/>
        <v>36</v>
      </c>
      <c r="O278" s="92">
        <f t="shared" si="112"/>
        <v>39</v>
      </c>
      <c r="P278" s="92">
        <f t="shared" si="112"/>
        <v>36</v>
      </c>
      <c r="Q278" s="92">
        <f t="shared" si="112"/>
        <v>38</v>
      </c>
      <c r="R278" s="92">
        <f t="shared" si="112"/>
        <v>39</v>
      </c>
      <c r="S278" s="92">
        <f t="shared" si="112"/>
        <v>38</v>
      </c>
      <c r="T278" s="92">
        <f t="shared" si="112"/>
        <v>38</v>
      </c>
      <c r="U278" s="92">
        <f t="shared" si="112"/>
        <v>38</v>
      </c>
      <c r="V278" s="92">
        <f t="shared" si="112"/>
        <v>0</v>
      </c>
      <c r="W278" s="92">
        <f t="shared" si="112"/>
        <v>0</v>
      </c>
      <c r="X278" s="92">
        <f t="shared" si="112"/>
        <v>37</v>
      </c>
      <c r="Y278" s="92">
        <f t="shared" si="112"/>
        <v>38</v>
      </c>
      <c r="Z278" s="92">
        <f t="shared" si="112"/>
        <v>38</v>
      </c>
      <c r="AA278" s="92">
        <f t="shared" si="112"/>
        <v>38</v>
      </c>
      <c r="AB278" s="92">
        <f t="shared" si="112"/>
        <v>18</v>
      </c>
      <c r="AC278" s="92">
        <f t="shared" si="112"/>
        <v>54</v>
      </c>
      <c r="AD278" s="92">
        <f t="shared" si="112"/>
        <v>54</v>
      </c>
      <c r="AE278" s="92">
        <f t="shared" si="112"/>
        <v>53</v>
      </c>
      <c r="AF278" s="92">
        <f t="shared" si="112"/>
        <v>52</v>
      </c>
      <c r="AG278" s="92">
        <f t="shared" si="112"/>
        <v>53</v>
      </c>
      <c r="AH278" s="92">
        <f t="shared" si="112"/>
        <v>17</v>
      </c>
      <c r="AI278" s="92">
        <f t="shared" si="112"/>
        <v>18</v>
      </c>
      <c r="AJ278" s="92">
        <f t="shared" si="112"/>
        <v>17</v>
      </c>
      <c r="AK278" s="92">
        <f t="shared" si="112"/>
        <v>18</v>
      </c>
      <c r="AL278" s="92">
        <f t="shared" si="112"/>
        <v>17</v>
      </c>
      <c r="AM278" s="92">
        <f t="shared" si="112"/>
        <v>18</v>
      </c>
      <c r="AN278" s="92">
        <f t="shared" si="112"/>
        <v>0</v>
      </c>
      <c r="AO278" s="92">
        <f t="shared" si="112"/>
        <v>0</v>
      </c>
      <c r="AP278" s="92">
        <f t="shared" si="112"/>
        <v>36</v>
      </c>
      <c r="AQ278" s="92">
        <f t="shared" si="112"/>
        <v>36</v>
      </c>
      <c r="AR278" s="92">
        <f t="shared" si="112"/>
        <v>36</v>
      </c>
      <c r="AS278" s="92">
        <f t="shared" si="112"/>
        <v>36</v>
      </c>
      <c r="AT278" s="92">
        <f t="shared" si="112"/>
        <v>36</v>
      </c>
      <c r="AU278" s="92">
        <f t="shared" si="112"/>
        <v>0</v>
      </c>
      <c r="AV278" s="92">
        <f t="shared" si="112"/>
        <v>0</v>
      </c>
      <c r="AW278" s="92">
        <f t="shared" si="112"/>
        <v>0</v>
      </c>
      <c r="AX278" s="92">
        <f t="shared" si="112"/>
        <v>0</v>
      </c>
      <c r="AY278" s="92">
        <f t="shared" si="112"/>
        <v>0</v>
      </c>
      <c r="AZ278" s="92">
        <f t="shared" si="112"/>
        <v>0</v>
      </c>
      <c r="BA278" s="92">
        <f t="shared" si="112"/>
        <v>0</v>
      </c>
      <c r="BB278" s="92">
        <f t="shared" si="112"/>
        <v>0</v>
      </c>
      <c r="BC278" s="92">
        <f t="shared" si="112"/>
        <v>0</v>
      </c>
      <c r="BD278" s="92">
        <f t="shared" si="112"/>
        <v>0</v>
      </c>
      <c r="BE278" s="92">
        <f t="shared" si="112"/>
        <v>0</v>
      </c>
      <c r="BF278" s="20">
        <f>SUM(E278:BE278)</f>
        <v>1357</v>
      </c>
    </row>
    <row r="279" spans="1:58" ht="18" customHeight="1">
      <c r="A279" s="772"/>
      <c r="B279" s="758" t="s">
        <v>124</v>
      </c>
      <c r="C279" s="758"/>
      <c r="D279" s="758"/>
      <c r="E279" s="92">
        <f>E247+E255</f>
        <v>19</v>
      </c>
      <c r="F279" s="92">
        <f aca="true" t="shared" si="113" ref="F279:BE279">F247+F255</f>
        <v>18</v>
      </c>
      <c r="G279" s="92">
        <f t="shared" si="113"/>
        <v>20</v>
      </c>
      <c r="H279" s="92">
        <f t="shared" si="113"/>
        <v>18</v>
      </c>
      <c r="I279" s="92">
        <f t="shared" si="113"/>
        <v>19</v>
      </c>
      <c r="J279" s="92">
        <f t="shared" si="113"/>
        <v>19</v>
      </c>
      <c r="K279" s="92">
        <f t="shared" si="113"/>
        <v>19</v>
      </c>
      <c r="L279" s="92">
        <f t="shared" si="113"/>
        <v>18</v>
      </c>
      <c r="M279" s="92">
        <f t="shared" si="113"/>
        <v>20</v>
      </c>
      <c r="N279" s="92">
        <f t="shared" si="113"/>
        <v>18</v>
      </c>
      <c r="O279" s="92">
        <f t="shared" si="113"/>
        <v>19</v>
      </c>
      <c r="P279" s="92">
        <f t="shared" si="113"/>
        <v>19</v>
      </c>
      <c r="Q279" s="92">
        <f t="shared" si="113"/>
        <v>19</v>
      </c>
      <c r="R279" s="92">
        <f t="shared" si="113"/>
        <v>18</v>
      </c>
      <c r="S279" s="92">
        <f t="shared" si="113"/>
        <v>20</v>
      </c>
      <c r="T279" s="92">
        <f t="shared" si="113"/>
        <v>19</v>
      </c>
      <c r="U279" s="92">
        <f t="shared" si="113"/>
        <v>19</v>
      </c>
      <c r="V279" s="92">
        <f t="shared" si="113"/>
        <v>0</v>
      </c>
      <c r="W279" s="92">
        <f t="shared" si="113"/>
        <v>0</v>
      </c>
      <c r="X279" s="92">
        <f t="shared" si="113"/>
        <v>18</v>
      </c>
      <c r="Y279" s="92">
        <f t="shared" si="113"/>
        <v>18</v>
      </c>
      <c r="Z279" s="92">
        <f t="shared" si="113"/>
        <v>18</v>
      </c>
      <c r="AA279" s="92">
        <f t="shared" si="113"/>
        <v>17</v>
      </c>
      <c r="AB279" s="92">
        <f t="shared" si="113"/>
        <v>8</v>
      </c>
      <c r="AC279" s="92">
        <f t="shared" si="113"/>
        <v>9</v>
      </c>
      <c r="AD279" s="92">
        <f t="shared" si="113"/>
        <v>9</v>
      </c>
      <c r="AE279" s="92">
        <f t="shared" si="113"/>
        <v>8</v>
      </c>
      <c r="AF279" s="92">
        <f t="shared" si="113"/>
        <v>8</v>
      </c>
      <c r="AG279" s="92">
        <f t="shared" si="113"/>
        <v>8</v>
      </c>
      <c r="AH279" s="92">
        <f t="shared" si="113"/>
        <v>8</v>
      </c>
      <c r="AI279" s="92">
        <f t="shared" si="113"/>
        <v>8</v>
      </c>
      <c r="AJ279" s="92">
        <f t="shared" si="113"/>
        <v>8</v>
      </c>
      <c r="AK279" s="92">
        <f t="shared" si="113"/>
        <v>8</v>
      </c>
      <c r="AL279" s="92">
        <f t="shared" si="113"/>
        <v>8</v>
      </c>
      <c r="AM279" s="92">
        <f t="shared" si="113"/>
        <v>8</v>
      </c>
      <c r="AN279" s="92">
        <f t="shared" si="113"/>
        <v>0</v>
      </c>
      <c r="AO279" s="92">
        <f t="shared" si="113"/>
        <v>0</v>
      </c>
      <c r="AP279" s="92">
        <f t="shared" si="113"/>
        <v>0</v>
      </c>
      <c r="AQ279" s="92">
        <f t="shared" si="113"/>
        <v>0</v>
      </c>
      <c r="AR279" s="92">
        <f t="shared" si="113"/>
        <v>0</v>
      </c>
      <c r="AS279" s="92">
        <f t="shared" si="113"/>
        <v>0</v>
      </c>
      <c r="AT279" s="92">
        <f t="shared" si="113"/>
        <v>0</v>
      </c>
      <c r="AU279" s="92">
        <f t="shared" si="113"/>
        <v>0</v>
      </c>
      <c r="AV279" s="92">
        <f t="shared" si="113"/>
        <v>0</v>
      </c>
      <c r="AW279" s="92">
        <f t="shared" si="113"/>
        <v>0</v>
      </c>
      <c r="AX279" s="92">
        <f t="shared" si="113"/>
        <v>0</v>
      </c>
      <c r="AY279" s="92">
        <f t="shared" si="113"/>
        <v>0</v>
      </c>
      <c r="AZ279" s="92">
        <f t="shared" si="113"/>
        <v>0</v>
      </c>
      <c r="BA279" s="92">
        <f t="shared" si="113"/>
        <v>0</v>
      </c>
      <c r="BB279" s="92">
        <f t="shared" si="113"/>
        <v>0</v>
      </c>
      <c r="BC279" s="92">
        <f t="shared" si="113"/>
        <v>0</v>
      </c>
      <c r="BD279" s="92">
        <f t="shared" si="113"/>
        <v>0</v>
      </c>
      <c r="BE279" s="92">
        <f t="shared" si="113"/>
        <v>0</v>
      </c>
      <c r="BF279" s="20">
        <f>SUM(E279:BE279)</f>
        <v>490</v>
      </c>
    </row>
    <row r="280" spans="1:58" ht="19.5" customHeight="1">
      <c r="A280" s="775"/>
      <c r="B280" s="758" t="s">
        <v>125</v>
      </c>
      <c r="C280" s="758"/>
      <c r="D280" s="758"/>
      <c r="E280" s="92">
        <f>E278+E279</f>
        <v>56</v>
      </c>
      <c r="F280" s="92">
        <f aca="true" t="shared" si="114" ref="F280:BE280">F278+F279</f>
        <v>55</v>
      </c>
      <c r="G280" s="92">
        <f t="shared" si="114"/>
        <v>56</v>
      </c>
      <c r="H280" s="92">
        <f t="shared" si="114"/>
        <v>56</v>
      </c>
      <c r="I280" s="92">
        <f t="shared" si="114"/>
        <v>56</v>
      </c>
      <c r="J280" s="92">
        <f t="shared" si="114"/>
        <v>56</v>
      </c>
      <c r="K280" s="92">
        <f t="shared" si="114"/>
        <v>57</v>
      </c>
      <c r="L280" s="92">
        <f t="shared" si="114"/>
        <v>55</v>
      </c>
      <c r="M280" s="92">
        <f t="shared" si="114"/>
        <v>58</v>
      </c>
      <c r="N280" s="92">
        <f t="shared" si="114"/>
        <v>54</v>
      </c>
      <c r="O280" s="92">
        <f t="shared" si="114"/>
        <v>58</v>
      </c>
      <c r="P280" s="92">
        <f t="shared" si="114"/>
        <v>55</v>
      </c>
      <c r="Q280" s="92">
        <f t="shared" si="114"/>
        <v>57</v>
      </c>
      <c r="R280" s="92">
        <f t="shared" si="114"/>
        <v>57</v>
      </c>
      <c r="S280" s="92">
        <f t="shared" si="114"/>
        <v>58</v>
      </c>
      <c r="T280" s="92">
        <f t="shared" si="114"/>
        <v>57</v>
      </c>
      <c r="U280" s="92">
        <f t="shared" si="114"/>
        <v>57</v>
      </c>
      <c r="V280" s="92">
        <f t="shared" si="114"/>
        <v>0</v>
      </c>
      <c r="W280" s="92">
        <f t="shared" si="114"/>
        <v>0</v>
      </c>
      <c r="X280" s="92">
        <f t="shared" si="114"/>
        <v>55</v>
      </c>
      <c r="Y280" s="92">
        <f t="shared" si="114"/>
        <v>56</v>
      </c>
      <c r="Z280" s="92">
        <f t="shared" si="114"/>
        <v>56</v>
      </c>
      <c r="AA280" s="92">
        <f t="shared" si="114"/>
        <v>55</v>
      </c>
      <c r="AB280" s="92">
        <f t="shared" si="114"/>
        <v>26</v>
      </c>
      <c r="AC280" s="92">
        <f t="shared" si="114"/>
        <v>63</v>
      </c>
      <c r="AD280" s="92">
        <f t="shared" si="114"/>
        <v>63</v>
      </c>
      <c r="AE280" s="92">
        <f t="shared" si="114"/>
        <v>61</v>
      </c>
      <c r="AF280" s="92">
        <f t="shared" si="114"/>
        <v>60</v>
      </c>
      <c r="AG280" s="92">
        <f t="shared" si="114"/>
        <v>61</v>
      </c>
      <c r="AH280" s="92">
        <f t="shared" si="114"/>
        <v>25</v>
      </c>
      <c r="AI280" s="92">
        <f t="shared" si="114"/>
        <v>26</v>
      </c>
      <c r="AJ280" s="92">
        <f t="shared" si="114"/>
        <v>25</v>
      </c>
      <c r="AK280" s="92">
        <f t="shared" si="114"/>
        <v>26</v>
      </c>
      <c r="AL280" s="92">
        <f t="shared" si="114"/>
        <v>25</v>
      </c>
      <c r="AM280" s="92">
        <f t="shared" si="114"/>
        <v>26</v>
      </c>
      <c r="AN280" s="92">
        <f t="shared" si="114"/>
        <v>0</v>
      </c>
      <c r="AO280" s="92">
        <f t="shared" si="114"/>
        <v>0</v>
      </c>
      <c r="AP280" s="92">
        <f t="shared" si="114"/>
        <v>36</v>
      </c>
      <c r="AQ280" s="92">
        <f t="shared" si="114"/>
        <v>36</v>
      </c>
      <c r="AR280" s="92">
        <f t="shared" si="114"/>
        <v>36</v>
      </c>
      <c r="AS280" s="92">
        <f t="shared" si="114"/>
        <v>36</v>
      </c>
      <c r="AT280" s="92">
        <f t="shared" si="114"/>
        <v>36</v>
      </c>
      <c r="AU280" s="92">
        <f t="shared" si="114"/>
        <v>0</v>
      </c>
      <c r="AV280" s="92">
        <f t="shared" si="114"/>
        <v>0</v>
      </c>
      <c r="AW280" s="92">
        <f t="shared" si="114"/>
        <v>0</v>
      </c>
      <c r="AX280" s="92">
        <f t="shared" si="114"/>
        <v>0</v>
      </c>
      <c r="AY280" s="92">
        <f t="shared" si="114"/>
        <v>0</v>
      </c>
      <c r="AZ280" s="92">
        <f t="shared" si="114"/>
        <v>0</v>
      </c>
      <c r="BA280" s="92">
        <f t="shared" si="114"/>
        <v>0</v>
      </c>
      <c r="BB280" s="92">
        <f t="shared" si="114"/>
        <v>0</v>
      </c>
      <c r="BC280" s="92">
        <f t="shared" si="114"/>
        <v>0</v>
      </c>
      <c r="BD280" s="92">
        <f t="shared" si="114"/>
        <v>0</v>
      </c>
      <c r="BE280" s="92">
        <f t="shared" si="114"/>
        <v>0</v>
      </c>
      <c r="BF280" s="20">
        <f>SUM(E280:BE280)</f>
        <v>1847</v>
      </c>
    </row>
    <row r="281" spans="1:59" s="32" customFormat="1" ht="19.5" customHeight="1">
      <c r="A281" s="28"/>
      <c r="B281" s="29"/>
      <c r="C281" s="29"/>
      <c r="D281" s="29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1"/>
    </row>
    <row r="282" spans="1:59" s="32" customFormat="1" ht="19.5" customHeight="1">
      <c r="A282" s="28"/>
      <c r="B282" s="29"/>
      <c r="C282" s="29"/>
      <c r="D282" s="29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1"/>
    </row>
    <row r="283" spans="1:59" s="32" customFormat="1" ht="19.5" customHeight="1">
      <c r="A283" s="28"/>
      <c r="B283" s="29"/>
      <c r="C283" s="29"/>
      <c r="D283" s="29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1"/>
    </row>
    <row r="284" spans="1:59" s="32" customFormat="1" ht="19.5" customHeight="1">
      <c r="A284" s="28"/>
      <c r="B284" s="29"/>
      <c r="C284" s="29"/>
      <c r="D284" s="29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1"/>
    </row>
    <row r="285" spans="1:59" s="32" customFormat="1" ht="19.5" customHeight="1">
      <c r="A285" s="28"/>
      <c r="B285" s="29"/>
      <c r="C285" s="29"/>
      <c r="D285" s="29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1"/>
    </row>
    <row r="286" spans="1:59" s="32" customFormat="1" ht="19.5" customHeight="1">
      <c r="A286" s="28"/>
      <c r="B286" s="29"/>
      <c r="C286" s="29"/>
      <c r="D286" s="29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1"/>
    </row>
    <row r="287" spans="1:59" s="32" customFormat="1" ht="19.5" customHeight="1">
      <c r="A287" s="28"/>
      <c r="B287" s="29"/>
      <c r="C287" s="29"/>
      <c r="D287" s="29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1"/>
    </row>
    <row r="288" spans="1:59" s="32" customFormat="1" ht="19.5" customHeight="1">
      <c r="A288" s="28"/>
      <c r="B288" s="29"/>
      <c r="C288" s="29"/>
      <c r="D288" s="29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1"/>
    </row>
    <row r="289" spans="1:59" s="32" customFormat="1" ht="19.5" customHeight="1">
      <c r="A289" s="28"/>
      <c r="B289" s="29"/>
      <c r="C289" s="29"/>
      <c r="D289" s="29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1"/>
    </row>
    <row r="290" spans="1:59" s="32" customFormat="1" ht="19.5" customHeight="1">
      <c r="A290" s="28"/>
      <c r="B290" s="29"/>
      <c r="C290" s="29"/>
      <c r="D290" s="29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1"/>
    </row>
    <row r="291" spans="1:59" s="32" customFormat="1" ht="19.5" customHeight="1">
      <c r="A291" s="28"/>
      <c r="B291" s="29"/>
      <c r="C291" s="29"/>
      <c r="D291" s="29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1"/>
    </row>
    <row r="292" spans="1:59" s="32" customFormat="1" ht="19.5" customHeight="1">
      <c r="A292" s="28"/>
      <c r="B292" s="29"/>
      <c r="C292" s="29"/>
      <c r="D292" s="29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1"/>
    </row>
    <row r="293" spans="1:59" s="32" customFormat="1" ht="19.5" customHeight="1">
      <c r="A293" s="28"/>
      <c r="B293" s="29"/>
      <c r="C293" s="29"/>
      <c r="D293" s="29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1"/>
    </row>
    <row r="294" spans="1:59" s="32" customFormat="1" ht="19.5" customHeight="1">
      <c r="A294" s="28"/>
      <c r="B294" s="29"/>
      <c r="C294" s="29"/>
      <c r="D294" s="29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1"/>
    </row>
    <row r="295" spans="1:59" s="32" customFormat="1" ht="19.5" customHeight="1">
      <c r="A295" s="28"/>
      <c r="B295" s="29"/>
      <c r="C295" s="29"/>
      <c r="D295" s="29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1"/>
    </row>
    <row r="296" spans="1:59" s="32" customFormat="1" ht="19.5" customHeight="1">
      <c r="A296" s="28"/>
      <c r="B296" s="29"/>
      <c r="C296" s="29"/>
      <c r="D296" s="29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1"/>
    </row>
    <row r="297" spans="2:59" s="32" customFormat="1" ht="19.5" customHeight="1">
      <c r="B297" s="33" t="s">
        <v>147</v>
      </c>
      <c r="C297" s="29"/>
      <c r="D297" s="29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1"/>
    </row>
    <row r="298" spans="1:58" ht="47.25" customHeight="1">
      <c r="A298" s="734" t="s">
        <v>11</v>
      </c>
      <c r="B298" s="734" t="s">
        <v>73</v>
      </c>
      <c r="C298" s="734" t="s">
        <v>85</v>
      </c>
      <c r="D298" s="734" t="s">
        <v>86</v>
      </c>
      <c r="E298" s="11" t="s">
        <v>87</v>
      </c>
      <c r="F298" s="728" t="s">
        <v>88</v>
      </c>
      <c r="G298" s="728"/>
      <c r="H298" s="728"/>
      <c r="I298" s="11" t="s">
        <v>89</v>
      </c>
      <c r="J298" s="728" t="s">
        <v>90</v>
      </c>
      <c r="K298" s="728"/>
      <c r="L298" s="728"/>
      <c r="M298" s="728"/>
      <c r="N298" s="11" t="s">
        <v>91</v>
      </c>
      <c r="O298" s="729" t="s">
        <v>92</v>
      </c>
      <c r="P298" s="729"/>
      <c r="Q298" s="729"/>
      <c r="R298" s="61" t="s">
        <v>93</v>
      </c>
      <c r="S298" s="729" t="s">
        <v>94</v>
      </c>
      <c r="T298" s="729"/>
      <c r="U298" s="729"/>
      <c r="V298" s="61" t="s">
        <v>95</v>
      </c>
      <c r="W298" s="729" t="s">
        <v>96</v>
      </c>
      <c r="X298" s="729"/>
      <c r="Y298" s="729"/>
      <c r="Z298" s="729"/>
      <c r="AA298" s="61" t="s">
        <v>97</v>
      </c>
      <c r="AB298" s="729" t="s">
        <v>98</v>
      </c>
      <c r="AC298" s="729"/>
      <c r="AD298" s="729"/>
      <c r="AE298" s="61" t="s">
        <v>99</v>
      </c>
      <c r="AF298" s="729" t="s">
        <v>100</v>
      </c>
      <c r="AG298" s="729"/>
      <c r="AH298" s="729"/>
      <c r="AI298" s="11" t="s">
        <v>101</v>
      </c>
      <c r="AJ298" s="728" t="s">
        <v>102</v>
      </c>
      <c r="AK298" s="728"/>
      <c r="AL298" s="728"/>
      <c r="AM298" s="728"/>
      <c r="AN298" s="11" t="s">
        <v>103</v>
      </c>
      <c r="AO298" s="728" t="s">
        <v>104</v>
      </c>
      <c r="AP298" s="728"/>
      <c r="AQ298" s="728"/>
      <c r="AR298" s="11" t="s">
        <v>105</v>
      </c>
      <c r="AS298" s="728" t="s">
        <v>106</v>
      </c>
      <c r="AT298" s="728"/>
      <c r="AU298" s="728"/>
      <c r="AV298" s="11" t="s">
        <v>107</v>
      </c>
      <c r="AW298" s="728" t="s">
        <v>108</v>
      </c>
      <c r="AX298" s="728"/>
      <c r="AY298" s="728"/>
      <c r="AZ298" s="728"/>
      <c r="BA298" s="11" t="s">
        <v>109</v>
      </c>
      <c r="BB298" s="728" t="s">
        <v>110</v>
      </c>
      <c r="BC298" s="728"/>
      <c r="BD298" s="728"/>
      <c r="BE298" s="11" t="s">
        <v>111</v>
      </c>
      <c r="BF298" s="768" t="s">
        <v>16</v>
      </c>
    </row>
    <row r="299" spans="1:58" ht="9" customHeight="1">
      <c r="A299" s="734"/>
      <c r="B299" s="734"/>
      <c r="C299" s="734"/>
      <c r="D299" s="734"/>
      <c r="E299" s="727" t="s">
        <v>113</v>
      </c>
      <c r="F299" s="727"/>
      <c r="G299" s="727"/>
      <c r="H299" s="727"/>
      <c r="I299" s="727"/>
      <c r="J299" s="727"/>
      <c r="K299" s="727"/>
      <c r="L299" s="727"/>
      <c r="M299" s="727"/>
      <c r="N299" s="727"/>
      <c r="O299" s="727"/>
      <c r="P299" s="727"/>
      <c r="Q299" s="727"/>
      <c r="R299" s="727"/>
      <c r="S299" s="727"/>
      <c r="T299" s="727"/>
      <c r="U299" s="727"/>
      <c r="V299" s="727"/>
      <c r="W299" s="727"/>
      <c r="X299" s="727"/>
      <c r="Y299" s="727"/>
      <c r="Z299" s="727"/>
      <c r="AA299" s="727"/>
      <c r="AB299" s="727"/>
      <c r="AC299" s="727"/>
      <c r="AD299" s="727"/>
      <c r="AE299" s="727"/>
      <c r="AF299" s="727"/>
      <c r="AG299" s="727"/>
      <c r="AH299" s="727"/>
      <c r="AI299" s="727"/>
      <c r="AJ299" s="727"/>
      <c r="AK299" s="727"/>
      <c r="AL299" s="727"/>
      <c r="AM299" s="727"/>
      <c r="AN299" s="727"/>
      <c r="AO299" s="727"/>
      <c r="AP299" s="727"/>
      <c r="AQ299" s="727"/>
      <c r="AR299" s="727"/>
      <c r="AS299" s="727"/>
      <c r="AT299" s="727"/>
      <c r="AU299" s="727"/>
      <c r="AV299" s="727"/>
      <c r="AW299" s="727"/>
      <c r="AX299" s="727"/>
      <c r="AY299" s="727"/>
      <c r="AZ299" s="727"/>
      <c r="BA299" s="727"/>
      <c r="BB299" s="727"/>
      <c r="BC299" s="727"/>
      <c r="BD299" s="727"/>
      <c r="BE299" s="727"/>
      <c r="BF299" s="769"/>
    </row>
    <row r="300" spans="1:58" ht="9" customHeight="1">
      <c r="A300" s="734"/>
      <c r="B300" s="734"/>
      <c r="C300" s="734"/>
      <c r="D300" s="734"/>
      <c r="E300" s="59">
        <v>35</v>
      </c>
      <c r="F300" s="59">
        <v>36</v>
      </c>
      <c r="G300" s="59">
        <v>37</v>
      </c>
      <c r="H300" s="59">
        <v>38</v>
      </c>
      <c r="I300" s="59">
        <v>39</v>
      </c>
      <c r="J300" s="59">
        <v>40</v>
      </c>
      <c r="K300" s="59">
        <v>41</v>
      </c>
      <c r="L300" s="59">
        <v>42</v>
      </c>
      <c r="M300" s="59">
        <v>43</v>
      </c>
      <c r="N300" s="59">
        <v>44</v>
      </c>
      <c r="O300" s="59">
        <v>45</v>
      </c>
      <c r="P300" s="59">
        <v>46</v>
      </c>
      <c r="Q300" s="59">
        <v>47</v>
      </c>
      <c r="R300" s="59">
        <v>48</v>
      </c>
      <c r="S300" s="59">
        <v>49</v>
      </c>
      <c r="T300" s="59">
        <v>50</v>
      </c>
      <c r="U300" s="59">
        <v>51</v>
      </c>
      <c r="V300" s="59">
        <v>52</v>
      </c>
      <c r="W300" s="14">
        <v>1</v>
      </c>
      <c r="X300" s="14">
        <v>2</v>
      </c>
      <c r="Y300" s="14">
        <v>3</v>
      </c>
      <c r="Z300" s="14">
        <v>4</v>
      </c>
      <c r="AA300" s="14">
        <v>5</v>
      </c>
      <c r="AB300" s="14">
        <v>6</v>
      </c>
      <c r="AC300" s="14">
        <v>7</v>
      </c>
      <c r="AD300" s="14">
        <v>8</v>
      </c>
      <c r="AE300" s="14">
        <v>9</v>
      </c>
      <c r="AF300" s="14">
        <v>10</v>
      </c>
      <c r="AG300" s="14">
        <v>11</v>
      </c>
      <c r="AH300" s="14">
        <v>12</v>
      </c>
      <c r="AI300" s="14">
        <v>13</v>
      </c>
      <c r="AJ300" s="14">
        <v>14</v>
      </c>
      <c r="AK300" s="14">
        <v>15</v>
      </c>
      <c r="AL300" s="14">
        <v>16</v>
      </c>
      <c r="AM300" s="14">
        <v>17</v>
      </c>
      <c r="AN300" s="14">
        <v>18</v>
      </c>
      <c r="AO300" s="14">
        <v>19</v>
      </c>
      <c r="AP300" s="14">
        <v>20</v>
      </c>
      <c r="AQ300" s="14">
        <v>21</v>
      </c>
      <c r="AR300" s="14">
        <v>22</v>
      </c>
      <c r="AS300" s="14">
        <v>23</v>
      </c>
      <c r="AT300" s="14">
        <v>24</v>
      </c>
      <c r="AU300" s="14">
        <v>25</v>
      </c>
      <c r="AV300" s="14">
        <v>26</v>
      </c>
      <c r="AW300" s="14">
        <v>27</v>
      </c>
      <c r="AX300" s="14">
        <v>28</v>
      </c>
      <c r="AY300" s="14">
        <v>29</v>
      </c>
      <c r="AZ300" s="14">
        <v>30</v>
      </c>
      <c r="BA300" s="14">
        <v>31</v>
      </c>
      <c r="BB300" s="14">
        <v>32</v>
      </c>
      <c r="BC300" s="14">
        <v>33</v>
      </c>
      <c r="BD300" s="14">
        <v>34</v>
      </c>
      <c r="BE300" s="14">
        <v>35</v>
      </c>
      <c r="BF300" s="769"/>
    </row>
    <row r="301" spans="1:58" ht="9" customHeight="1">
      <c r="A301" s="734"/>
      <c r="B301" s="734"/>
      <c r="C301" s="734"/>
      <c r="D301" s="734"/>
      <c r="E301" s="728" t="s">
        <v>114</v>
      </c>
      <c r="F301" s="728"/>
      <c r="G301" s="728"/>
      <c r="H301" s="728"/>
      <c r="I301" s="728"/>
      <c r="J301" s="728"/>
      <c r="K301" s="728"/>
      <c r="L301" s="728"/>
      <c r="M301" s="728"/>
      <c r="N301" s="728"/>
      <c r="O301" s="728"/>
      <c r="P301" s="728"/>
      <c r="Q301" s="728"/>
      <c r="R301" s="728"/>
      <c r="S301" s="728"/>
      <c r="T301" s="728"/>
      <c r="U301" s="728"/>
      <c r="V301" s="728"/>
      <c r="W301" s="728"/>
      <c r="X301" s="728"/>
      <c r="Y301" s="728"/>
      <c r="Z301" s="728"/>
      <c r="AA301" s="728"/>
      <c r="AB301" s="728"/>
      <c r="AC301" s="728"/>
      <c r="AD301" s="728"/>
      <c r="AE301" s="728"/>
      <c r="AF301" s="728"/>
      <c r="AG301" s="728"/>
      <c r="AH301" s="728"/>
      <c r="AI301" s="728"/>
      <c r="AJ301" s="728"/>
      <c r="AK301" s="728"/>
      <c r="AL301" s="728"/>
      <c r="AM301" s="728"/>
      <c r="AN301" s="728"/>
      <c r="AO301" s="728"/>
      <c r="AP301" s="728"/>
      <c r="AQ301" s="728"/>
      <c r="AR301" s="728"/>
      <c r="AS301" s="728"/>
      <c r="AT301" s="728"/>
      <c r="AU301" s="728"/>
      <c r="AV301" s="728"/>
      <c r="AW301" s="728"/>
      <c r="AX301" s="728"/>
      <c r="AY301" s="728"/>
      <c r="AZ301" s="728"/>
      <c r="BA301" s="728"/>
      <c r="BB301" s="728"/>
      <c r="BC301" s="728"/>
      <c r="BD301" s="728"/>
      <c r="BE301" s="728"/>
      <c r="BF301" s="769"/>
    </row>
    <row r="302" spans="1:58" ht="9" customHeight="1">
      <c r="A302" s="734"/>
      <c r="B302" s="734"/>
      <c r="C302" s="734"/>
      <c r="D302" s="734"/>
      <c r="E302" s="58">
        <v>1</v>
      </c>
      <c r="F302" s="58">
        <v>2</v>
      </c>
      <c r="G302" s="58">
        <v>3</v>
      </c>
      <c r="H302" s="58">
        <v>4</v>
      </c>
      <c r="I302" s="58">
        <v>5</v>
      </c>
      <c r="J302" s="58">
        <v>6</v>
      </c>
      <c r="K302" s="58">
        <v>7</v>
      </c>
      <c r="L302" s="58">
        <v>8</v>
      </c>
      <c r="M302" s="58">
        <v>9</v>
      </c>
      <c r="N302" s="58">
        <v>10</v>
      </c>
      <c r="O302" s="58">
        <v>11</v>
      </c>
      <c r="P302" s="58">
        <v>12</v>
      </c>
      <c r="Q302" s="58">
        <v>13</v>
      </c>
      <c r="R302" s="58">
        <v>14</v>
      </c>
      <c r="S302" s="58">
        <v>15</v>
      </c>
      <c r="T302" s="58">
        <v>16</v>
      </c>
      <c r="U302" s="58">
        <v>17</v>
      </c>
      <c r="V302" s="58">
        <v>18</v>
      </c>
      <c r="W302" s="58">
        <v>19</v>
      </c>
      <c r="X302" s="58">
        <v>20</v>
      </c>
      <c r="Y302" s="58">
        <v>21</v>
      </c>
      <c r="Z302" s="58">
        <v>22</v>
      </c>
      <c r="AA302" s="58">
        <v>23</v>
      </c>
      <c r="AB302" s="58">
        <v>24</v>
      </c>
      <c r="AC302" s="58">
        <v>25</v>
      </c>
      <c r="AD302" s="58">
        <v>26</v>
      </c>
      <c r="AE302" s="58">
        <v>27</v>
      </c>
      <c r="AF302" s="58">
        <v>28</v>
      </c>
      <c r="AG302" s="58">
        <v>29</v>
      </c>
      <c r="AH302" s="58">
        <v>30</v>
      </c>
      <c r="AI302" s="58">
        <v>31</v>
      </c>
      <c r="AJ302" s="58">
        <v>32</v>
      </c>
      <c r="AK302" s="58">
        <v>33</v>
      </c>
      <c r="AL302" s="58">
        <v>34</v>
      </c>
      <c r="AM302" s="58">
        <v>35</v>
      </c>
      <c r="AN302" s="58">
        <v>36</v>
      </c>
      <c r="AO302" s="58">
        <v>37</v>
      </c>
      <c r="AP302" s="58">
        <v>38</v>
      </c>
      <c r="AQ302" s="58">
        <v>39</v>
      </c>
      <c r="AR302" s="58">
        <v>40</v>
      </c>
      <c r="AS302" s="58">
        <v>41</v>
      </c>
      <c r="AT302" s="58">
        <v>42</v>
      </c>
      <c r="AU302" s="58">
        <v>43</v>
      </c>
      <c r="AV302" s="58">
        <v>44</v>
      </c>
      <c r="AW302" s="58">
        <v>45</v>
      </c>
      <c r="AX302" s="58">
        <v>46</v>
      </c>
      <c r="AY302" s="58">
        <v>47</v>
      </c>
      <c r="AZ302" s="58">
        <v>48</v>
      </c>
      <c r="BA302" s="58">
        <v>49</v>
      </c>
      <c r="BB302" s="58">
        <v>50</v>
      </c>
      <c r="BC302" s="58">
        <v>51</v>
      </c>
      <c r="BD302" s="58">
        <v>52</v>
      </c>
      <c r="BE302" s="58">
        <v>53</v>
      </c>
      <c r="BF302" s="770"/>
    </row>
    <row r="303" spans="1:58" ht="29.25">
      <c r="A303" s="792" t="s">
        <v>11</v>
      </c>
      <c r="B303" s="36" t="s">
        <v>115</v>
      </c>
      <c r="C303" s="68" t="s">
        <v>19</v>
      </c>
      <c r="D303" s="15" t="s">
        <v>116</v>
      </c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94"/>
      <c r="W303" s="94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16"/>
      <c r="BF303" s="16"/>
    </row>
    <row r="304" spans="1:58" ht="9.75" customHeight="1">
      <c r="A304" s="793"/>
      <c r="B304" s="57" t="s">
        <v>20</v>
      </c>
      <c r="C304" s="69" t="s">
        <v>21</v>
      </c>
      <c r="D304" s="60" t="s">
        <v>116</v>
      </c>
      <c r="E304" s="367"/>
      <c r="F304" s="367"/>
      <c r="G304" s="367"/>
      <c r="H304" s="367"/>
      <c r="I304" s="367"/>
      <c r="J304" s="367"/>
      <c r="K304" s="367"/>
      <c r="L304" s="367"/>
      <c r="M304" s="367"/>
      <c r="N304" s="367"/>
      <c r="O304" s="367"/>
      <c r="P304" s="367"/>
      <c r="Q304" s="367"/>
      <c r="R304" s="367"/>
      <c r="S304" s="367"/>
      <c r="T304" s="367"/>
      <c r="U304" s="367"/>
      <c r="V304" s="368">
        <v>0</v>
      </c>
      <c r="W304" s="368">
        <v>0</v>
      </c>
      <c r="X304" s="368"/>
      <c r="Y304" s="368"/>
      <c r="Z304" s="368"/>
      <c r="AA304" s="368"/>
      <c r="AB304" s="368"/>
      <c r="AC304" s="368"/>
      <c r="AD304" s="368"/>
      <c r="AE304" s="368"/>
      <c r="AF304" s="368"/>
      <c r="AG304" s="368"/>
      <c r="AH304" s="368"/>
      <c r="AI304" s="368"/>
      <c r="AJ304" s="368"/>
      <c r="AK304" s="368"/>
      <c r="AL304" s="368"/>
      <c r="AM304" s="368"/>
      <c r="AN304" s="368"/>
      <c r="AO304" s="368"/>
      <c r="AP304" s="368"/>
      <c r="AQ304" s="368"/>
      <c r="AR304" s="368"/>
      <c r="AS304" s="368"/>
      <c r="AT304" s="368" t="s">
        <v>64</v>
      </c>
      <c r="AU304" s="368"/>
      <c r="AV304" s="368">
        <v>0</v>
      </c>
      <c r="AW304" s="95"/>
      <c r="AX304" s="95"/>
      <c r="AY304" s="95"/>
      <c r="AZ304" s="95"/>
      <c r="BA304" s="95"/>
      <c r="BB304" s="95"/>
      <c r="BC304" s="95"/>
      <c r="BD304" s="95"/>
      <c r="BE304" s="60"/>
      <c r="BF304" s="17"/>
    </row>
    <row r="305" spans="1:58" ht="9.75" customHeight="1">
      <c r="A305" s="793"/>
      <c r="B305" s="67" t="s">
        <v>22</v>
      </c>
      <c r="C305" s="69" t="s">
        <v>23</v>
      </c>
      <c r="D305" s="60" t="s">
        <v>116</v>
      </c>
      <c r="E305" s="369"/>
      <c r="F305" s="369"/>
      <c r="G305" s="369"/>
      <c r="H305" s="369"/>
      <c r="I305" s="369"/>
      <c r="J305" s="369"/>
      <c r="K305" s="369"/>
      <c r="L305" s="369"/>
      <c r="M305" s="369"/>
      <c r="N305" s="369"/>
      <c r="O305" s="369"/>
      <c r="P305" s="369"/>
      <c r="Q305" s="369"/>
      <c r="R305" s="369"/>
      <c r="S305" s="369"/>
      <c r="T305" s="369"/>
      <c r="U305" s="367"/>
      <c r="V305" s="368">
        <v>0</v>
      </c>
      <c r="W305" s="368">
        <v>0</v>
      </c>
      <c r="X305" s="368"/>
      <c r="Y305" s="368"/>
      <c r="Z305" s="368"/>
      <c r="AA305" s="368"/>
      <c r="AB305" s="368"/>
      <c r="AC305" s="368"/>
      <c r="AD305" s="368"/>
      <c r="AE305" s="368"/>
      <c r="AF305" s="368"/>
      <c r="AG305" s="368"/>
      <c r="AH305" s="368"/>
      <c r="AI305" s="368"/>
      <c r="AJ305" s="368"/>
      <c r="AK305" s="368"/>
      <c r="AL305" s="368"/>
      <c r="AM305" s="368"/>
      <c r="AN305" s="368"/>
      <c r="AO305" s="368"/>
      <c r="AP305" s="368"/>
      <c r="AQ305" s="368"/>
      <c r="AR305" s="367"/>
      <c r="AS305" s="367" t="s">
        <v>83</v>
      </c>
      <c r="AT305" s="368"/>
      <c r="AU305" s="368"/>
      <c r="AV305" s="368">
        <v>0</v>
      </c>
      <c r="AW305" s="95"/>
      <c r="AX305" s="95"/>
      <c r="AY305" s="95"/>
      <c r="AZ305" s="95"/>
      <c r="BA305" s="95"/>
      <c r="BB305" s="95"/>
      <c r="BC305" s="95"/>
      <c r="BD305" s="95"/>
      <c r="BE305" s="60"/>
      <c r="BF305" s="17"/>
    </row>
    <row r="306" spans="1:58" ht="9.75" customHeight="1">
      <c r="A306" s="793"/>
      <c r="B306" s="67" t="s">
        <v>24</v>
      </c>
      <c r="C306" s="69" t="s">
        <v>25</v>
      </c>
      <c r="D306" s="60" t="s">
        <v>116</v>
      </c>
      <c r="E306" s="369"/>
      <c r="F306" s="369"/>
      <c r="G306" s="369"/>
      <c r="H306" s="369"/>
      <c r="I306" s="369"/>
      <c r="J306" s="369"/>
      <c r="K306" s="369"/>
      <c r="L306" s="369"/>
      <c r="M306" s="369"/>
      <c r="N306" s="369"/>
      <c r="O306" s="369"/>
      <c r="P306" s="369"/>
      <c r="Q306" s="369"/>
      <c r="R306" s="369"/>
      <c r="S306" s="369"/>
      <c r="T306" s="369"/>
      <c r="U306" s="367"/>
      <c r="V306" s="368">
        <v>0</v>
      </c>
      <c r="W306" s="368">
        <v>0</v>
      </c>
      <c r="X306" s="368"/>
      <c r="Y306" s="368"/>
      <c r="Z306" s="368"/>
      <c r="AA306" s="368"/>
      <c r="AB306" s="368"/>
      <c r="AC306" s="368"/>
      <c r="AD306" s="368"/>
      <c r="AE306" s="368"/>
      <c r="AF306" s="368"/>
      <c r="AG306" s="368"/>
      <c r="AH306" s="368"/>
      <c r="AI306" s="368"/>
      <c r="AJ306" s="368"/>
      <c r="AK306" s="368"/>
      <c r="AL306" s="368"/>
      <c r="AM306" s="368"/>
      <c r="AN306" s="368"/>
      <c r="AO306" s="368"/>
      <c r="AP306" s="368"/>
      <c r="AQ306" s="368"/>
      <c r="AR306" s="368"/>
      <c r="AS306" s="367" t="s">
        <v>83</v>
      </c>
      <c r="AT306" s="368"/>
      <c r="AU306" s="368"/>
      <c r="AV306" s="368">
        <v>0</v>
      </c>
      <c r="AW306" s="95"/>
      <c r="AX306" s="95"/>
      <c r="AY306" s="95"/>
      <c r="AZ306" s="95"/>
      <c r="BA306" s="95"/>
      <c r="BB306" s="95"/>
      <c r="BC306" s="95"/>
      <c r="BD306" s="95"/>
      <c r="BE306" s="60"/>
      <c r="BF306" s="17"/>
    </row>
    <row r="307" spans="1:58" ht="9.75" customHeight="1">
      <c r="A307" s="793"/>
      <c r="B307" s="67" t="s">
        <v>26</v>
      </c>
      <c r="C307" s="69" t="s">
        <v>27</v>
      </c>
      <c r="D307" s="60" t="s">
        <v>116</v>
      </c>
      <c r="E307" s="370"/>
      <c r="F307" s="370"/>
      <c r="G307" s="370"/>
      <c r="H307" s="370"/>
      <c r="I307" s="370"/>
      <c r="J307" s="370"/>
      <c r="K307" s="370"/>
      <c r="L307" s="370"/>
      <c r="M307" s="370"/>
      <c r="N307" s="370"/>
      <c r="O307" s="370"/>
      <c r="P307" s="370"/>
      <c r="Q307" s="370"/>
      <c r="R307" s="370"/>
      <c r="S307" s="370"/>
      <c r="T307" s="370"/>
      <c r="U307" s="367"/>
      <c r="V307" s="368">
        <v>0</v>
      </c>
      <c r="W307" s="368">
        <v>0</v>
      </c>
      <c r="X307" s="368"/>
      <c r="Y307" s="368"/>
      <c r="Z307" s="368"/>
      <c r="AA307" s="368"/>
      <c r="AB307" s="368"/>
      <c r="AC307" s="368"/>
      <c r="AD307" s="368"/>
      <c r="AE307" s="368"/>
      <c r="AF307" s="368"/>
      <c r="AG307" s="368"/>
      <c r="AH307" s="368"/>
      <c r="AI307" s="368"/>
      <c r="AJ307" s="368"/>
      <c r="AK307" s="368"/>
      <c r="AL307" s="368"/>
      <c r="AM307" s="368"/>
      <c r="AN307" s="368"/>
      <c r="AO307" s="368"/>
      <c r="AP307" s="368"/>
      <c r="AQ307" s="368"/>
      <c r="AR307" s="368"/>
      <c r="AS307" s="367" t="s">
        <v>83</v>
      </c>
      <c r="AT307" s="368"/>
      <c r="AU307" s="368"/>
      <c r="AV307" s="368">
        <v>0</v>
      </c>
      <c r="AW307" s="95"/>
      <c r="AX307" s="95"/>
      <c r="AY307" s="95"/>
      <c r="AZ307" s="95"/>
      <c r="BA307" s="95"/>
      <c r="BB307" s="95"/>
      <c r="BC307" s="95"/>
      <c r="BD307" s="95"/>
      <c r="BE307" s="60"/>
      <c r="BF307" s="17"/>
    </row>
    <row r="308" spans="1:59" s="12" customFormat="1" ht="24.75">
      <c r="A308" s="793"/>
      <c r="B308" s="67" t="s">
        <v>28</v>
      </c>
      <c r="C308" s="69" t="s">
        <v>29</v>
      </c>
      <c r="D308" s="66" t="s">
        <v>116</v>
      </c>
      <c r="E308" s="370"/>
      <c r="F308" s="370"/>
      <c r="G308" s="370"/>
      <c r="H308" s="370"/>
      <c r="I308" s="370"/>
      <c r="J308" s="370"/>
      <c r="K308" s="370"/>
      <c r="L308" s="370"/>
      <c r="M308" s="370"/>
      <c r="N308" s="370"/>
      <c r="O308" s="370"/>
      <c r="P308" s="370"/>
      <c r="Q308" s="370"/>
      <c r="R308" s="370"/>
      <c r="S308" s="370"/>
      <c r="T308" s="370"/>
      <c r="U308" s="367"/>
      <c r="V308" s="368">
        <v>0</v>
      </c>
      <c r="W308" s="368">
        <v>0</v>
      </c>
      <c r="X308" s="369"/>
      <c r="Y308" s="369"/>
      <c r="Z308" s="369"/>
      <c r="AA308" s="369"/>
      <c r="AB308" s="369"/>
      <c r="AC308" s="369"/>
      <c r="AD308" s="369"/>
      <c r="AE308" s="369"/>
      <c r="AF308" s="369"/>
      <c r="AG308" s="369"/>
      <c r="AH308" s="369"/>
      <c r="AI308" s="369"/>
      <c r="AJ308" s="369"/>
      <c r="AK308" s="369"/>
      <c r="AL308" s="369"/>
      <c r="AM308" s="369"/>
      <c r="AN308" s="369"/>
      <c r="AO308" s="369"/>
      <c r="AP308" s="369"/>
      <c r="AQ308" s="369"/>
      <c r="AR308" s="369"/>
      <c r="AS308" s="367" t="s">
        <v>83</v>
      </c>
      <c r="AT308" s="368"/>
      <c r="AU308" s="369"/>
      <c r="AV308" s="368">
        <v>0</v>
      </c>
      <c r="AW308" s="98"/>
      <c r="AX308" s="98"/>
      <c r="AY308" s="98"/>
      <c r="AZ308" s="98"/>
      <c r="BA308" s="98"/>
      <c r="BB308" s="98"/>
      <c r="BC308" s="98"/>
      <c r="BD308" s="98"/>
      <c r="BE308" s="66"/>
      <c r="BF308" s="25"/>
      <c r="BG308" s="1"/>
    </row>
    <row r="309" spans="1:59" s="12" customFormat="1" ht="9.75" customHeight="1">
      <c r="A309" s="793"/>
      <c r="B309" s="57" t="s">
        <v>30</v>
      </c>
      <c r="C309" s="69" t="s">
        <v>31</v>
      </c>
      <c r="D309" s="66" t="s">
        <v>116</v>
      </c>
      <c r="E309" s="370"/>
      <c r="F309" s="370"/>
      <c r="G309" s="370"/>
      <c r="H309" s="370"/>
      <c r="I309" s="370"/>
      <c r="J309" s="370"/>
      <c r="K309" s="370"/>
      <c r="L309" s="370"/>
      <c r="M309" s="370"/>
      <c r="N309" s="370"/>
      <c r="O309" s="370"/>
      <c r="P309" s="370"/>
      <c r="Q309" s="370"/>
      <c r="R309" s="370"/>
      <c r="S309" s="370"/>
      <c r="T309" s="370"/>
      <c r="U309" s="367"/>
      <c r="V309" s="368">
        <v>0</v>
      </c>
      <c r="W309" s="368">
        <v>0</v>
      </c>
      <c r="X309" s="369"/>
      <c r="Y309" s="369"/>
      <c r="Z309" s="369"/>
      <c r="AA309" s="369"/>
      <c r="AB309" s="369"/>
      <c r="AC309" s="369"/>
      <c r="AD309" s="369"/>
      <c r="AE309" s="369"/>
      <c r="AF309" s="369"/>
      <c r="AG309" s="369"/>
      <c r="AH309" s="369"/>
      <c r="AI309" s="369"/>
      <c r="AJ309" s="369"/>
      <c r="AK309" s="369"/>
      <c r="AL309" s="369"/>
      <c r="AM309" s="369"/>
      <c r="AN309" s="369"/>
      <c r="AO309" s="369"/>
      <c r="AP309" s="369"/>
      <c r="AQ309" s="369"/>
      <c r="AR309" s="369"/>
      <c r="AS309" s="367" t="s">
        <v>83</v>
      </c>
      <c r="AT309" s="368"/>
      <c r="AU309" s="369"/>
      <c r="AV309" s="368">
        <v>0</v>
      </c>
      <c r="AW309" s="98"/>
      <c r="AX309" s="98"/>
      <c r="AY309" s="98"/>
      <c r="AZ309" s="98"/>
      <c r="BA309" s="98"/>
      <c r="BB309" s="98"/>
      <c r="BC309" s="98"/>
      <c r="BD309" s="98"/>
      <c r="BE309" s="66"/>
      <c r="BF309" s="25"/>
      <c r="BG309" s="1"/>
    </row>
    <row r="310" spans="1:59" s="12" customFormat="1" ht="22.5">
      <c r="A310" s="793"/>
      <c r="B310" s="57" t="s">
        <v>53</v>
      </c>
      <c r="C310" s="69" t="s">
        <v>34</v>
      </c>
      <c r="D310" s="66" t="s">
        <v>116</v>
      </c>
      <c r="E310" s="370"/>
      <c r="F310" s="370"/>
      <c r="G310" s="370"/>
      <c r="H310" s="370"/>
      <c r="I310" s="370"/>
      <c r="J310" s="370"/>
      <c r="K310" s="370"/>
      <c r="L310" s="370"/>
      <c r="M310" s="370"/>
      <c r="N310" s="370"/>
      <c r="O310" s="370"/>
      <c r="P310" s="370"/>
      <c r="Q310" s="370"/>
      <c r="R310" s="370"/>
      <c r="S310" s="370"/>
      <c r="T310" s="370"/>
      <c r="U310" s="370" t="s">
        <v>84</v>
      </c>
      <c r="V310" s="368">
        <v>0</v>
      </c>
      <c r="W310" s="368">
        <v>0</v>
      </c>
      <c r="X310" s="369"/>
      <c r="Y310" s="369"/>
      <c r="Z310" s="369"/>
      <c r="AA310" s="369"/>
      <c r="AB310" s="369"/>
      <c r="AC310" s="369"/>
      <c r="AD310" s="369"/>
      <c r="AE310" s="369"/>
      <c r="AF310" s="369"/>
      <c r="AG310" s="369"/>
      <c r="AH310" s="369"/>
      <c r="AI310" s="369"/>
      <c r="AJ310" s="369"/>
      <c r="AK310" s="369"/>
      <c r="AL310" s="369"/>
      <c r="AM310" s="369"/>
      <c r="AN310" s="369"/>
      <c r="AO310" s="369"/>
      <c r="AP310" s="369"/>
      <c r="AQ310" s="369"/>
      <c r="AR310" s="369"/>
      <c r="AS310" s="369" t="s">
        <v>83</v>
      </c>
      <c r="AT310" s="368"/>
      <c r="AU310" s="369"/>
      <c r="AV310" s="368">
        <v>0</v>
      </c>
      <c r="AW310" s="98"/>
      <c r="AX310" s="98"/>
      <c r="AY310" s="98"/>
      <c r="AZ310" s="98"/>
      <c r="BA310" s="98"/>
      <c r="BB310" s="98"/>
      <c r="BC310" s="98"/>
      <c r="BD310" s="98"/>
      <c r="BE310" s="66"/>
      <c r="BF310" s="25"/>
      <c r="BG310" s="1"/>
    </row>
    <row r="311" spans="1:58" ht="39">
      <c r="A311" s="793"/>
      <c r="B311" s="64" t="s">
        <v>54</v>
      </c>
      <c r="C311" s="68" t="s">
        <v>163</v>
      </c>
      <c r="D311" s="19" t="s">
        <v>116</v>
      </c>
      <c r="E311" s="371"/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1"/>
      <c r="W311" s="371"/>
      <c r="X311" s="371"/>
      <c r="Y311" s="371"/>
      <c r="Z311" s="371"/>
      <c r="AA311" s="371"/>
      <c r="AB311" s="371"/>
      <c r="AC311" s="371"/>
      <c r="AD311" s="371"/>
      <c r="AE311" s="371"/>
      <c r="AF311" s="371"/>
      <c r="AG311" s="371"/>
      <c r="AH311" s="371"/>
      <c r="AI311" s="371"/>
      <c r="AJ311" s="371"/>
      <c r="AK311" s="371"/>
      <c r="AL311" s="371"/>
      <c r="AM311" s="371"/>
      <c r="AN311" s="371"/>
      <c r="AO311" s="371"/>
      <c r="AP311" s="371"/>
      <c r="AQ311" s="371"/>
      <c r="AR311" s="371"/>
      <c r="AS311" s="371"/>
      <c r="AT311" s="371"/>
      <c r="AU311" s="371"/>
      <c r="AV311" s="371"/>
      <c r="AW311" s="97"/>
      <c r="AX311" s="97"/>
      <c r="AY311" s="97"/>
      <c r="AZ311" s="97"/>
      <c r="BA311" s="97"/>
      <c r="BB311" s="97"/>
      <c r="BC311" s="97"/>
      <c r="BD311" s="97"/>
      <c r="BE311" s="20"/>
      <c r="BF311" s="20"/>
    </row>
    <row r="312" spans="1:58" ht="9.75" customHeight="1">
      <c r="A312" s="793"/>
      <c r="B312" s="60" t="s">
        <v>158</v>
      </c>
      <c r="C312" s="71" t="s">
        <v>36</v>
      </c>
      <c r="D312" s="60" t="s">
        <v>116</v>
      </c>
      <c r="E312" s="370"/>
      <c r="F312" s="370"/>
      <c r="G312" s="370"/>
      <c r="H312" s="370"/>
      <c r="I312" s="370"/>
      <c r="J312" s="370"/>
      <c r="K312" s="370"/>
      <c r="L312" s="370"/>
      <c r="M312" s="370"/>
      <c r="N312" s="370"/>
      <c r="O312" s="370"/>
      <c r="P312" s="370"/>
      <c r="Q312" s="370"/>
      <c r="R312" s="370"/>
      <c r="S312" s="370"/>
      <c r="T312" s="370"/>
      <c r="U312" s="370" t="s">
        <v>83</v>
      </c>
      <c r="V312" s="368">
        <v>0</v>
      </c>
      <c r="W312" s="368">
        <v>0</v>
      </c>
      <c r="X312" s="372"/>
      <c r="Y312" s="372"/>
      <c r="Z312" s="372"/>
      <c r="AA312" s="372"/>
      <c r="AB312" s="369"/>
      <c r="AC312" s="369"/>
      <c r="AD312" s="369"/>
      <c r="AE312" s="369"/>
      <c r="AF312" s="369"/>
      <c r="AG312" s="369"/>
      <c r="AH312" s="369"/>
      <c r="AI312" s="369"/>
      <c r="AJ312" s="369"/>
      <c r="AK312" s="369"/>
      <c r="AL312" s="369"/>
      <c r="AM312" s="369"/>
      <c r="AN312" s="369"/>
      <c r="AO312" s="369"/>
      <c r="AP312" s="369"/>
      <c r="AQ312" s="369"/>
      <c r="AR312" s="368"/>
      <c r="AS312" s="368"/>
      <c r="AT312" s="368" t="s">
        <v>64</v>
      </c>
      <c r="AU312" s="368"/>
      <c r="AV312" s="368">
        <v>0</v>
      </c>
      <c r="AW312" s="95"/>
      <c r="AX312" s="95"/>
      <c r="AY312" s="95"/>
      <c r="AZ312" s="95"/>
      <c r="BA312" s="95"/>
      <c r="BB312" s="95"/>
      <c r="BC312" s="95"/>
      <c r="BD312" s="95"/>
      <c r="BE312" s="60"/>
      <c r="BF312" s="25"/>
    </row>
    <row r="313" spans="1:58" ht="12" customHeight="1">
      <c r="A313" s="793"/>
      <c r="B313" s="60" t="s">
        <v>160</v>
      </c>
      <c r="C313" s="71" t="s">
        <v>38</v>
      </c>
      <c r="D313" s="60" t="s">
        <v>116</v>
      </c>
      <c r="E313" s="370"/>
      <c r="F313" s="370"/>
      <c r="G313" s="370"/>
      <c r="H313" s="370"/>
      <c r="I313" s="370"/>
      <c r="J313" s="370"/>
      <c r="K313" s="370"/>
      <c r="L313" s="370"/>
      <c r="M313" s="370"/>
      <c r="N313" s="370"/>
      <c r="O313" s="370"/>
      <c r="P313" s="370"/>
      <c r="Q313" s="370"/>
      <c r="R313" s="370"/>
      <c r="S313" s="370"/>
      <c r="T313" s="370"/>
      <c r="U313" s="370"/>
      <c r="V313" s="368">
        <v>0</v>
      </c>
      <c r="W313" s="368">
        <v>0</v>
      </c>
      <c r="X313" s="369"/>
      <c r="Y313" s="369"/>
      <c r="Z313" s="369"/>
      <c r="AA313" s="369"/>
      <c r="AB313" s="369"/>
      <c r="AC313" s="369"/>
      <c r="AD313" s="369"/>
      <c r="AE313" s="369"/>
      <c r="AF313" s="369"/>
      <c r="AG313" s="369"/>
      <c r="AH313" s="369"/>
      <c r="AI313" s="369"/>
      <c r="AJ313" s="369"/>
      <c r="AK313" s="369"/>
      <c r="AL313" s="369"/>
      <c r="AM313" s="369"/>
      <c r="AN313" s="369"/>
      <c r="AO313" s="369"/>
      <c r="AP313" s="369"/>
      <c r="AQ313" s="369"/>
      <c r="AR313" s="369"/>
      <c r="AS313" s="369"/>
      <c r="AT313" s="368"/>
      <c r="AU313" s="368" t="s">
        <v>64</v>
      </c>
      <c r="AV313" s="368">
        <v>0</v>
      </c>
      <c r="AW313" s="95"/>
      <c r="AX313" s="95"/>
      <c r="AY313" s="95"/>
      <c r="AZ313" s="95"/>
      <c r="BA313" s="95"/>
      <c r="BB313" s="95"/>
      <c r="BC313" s="95"/>
      <c r="BD313" s="95"/>
      <c r="BE313" s="60"/>
      <c r="BF313" s="25"/>
    </row>
    <row r="314" spans="1:58" ht="19.5">
      <c r="A314" s="793"/>
      <c r="B314" s="64" t="s">
        <v>40</v>
      </c>
      <c r="C314" s="68" t="s">
        <v>121</v>
      </c>
      <c r="D314" s="19" t="s">
        <v>116</v>
      </c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20"/>
    </row>
    <row r="315" spans="1:58" ht="29.25">
      <c r="A315" s="793"/>
      <c r="B315" s="64" t="s">
        <v>119</v>
      </c>
      <c r="C315" s="68" t="s">
        <v>120</v>
      </c>
      <c r="D315" s="19" t="s">
        <v>116</v>
      </c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20"/>
    </row>
    <row r="316" spans="1:58" ht="16.5">
      <c r="A316" s="793"/>
      <c r="B316" s="60" t="s">
        <v>76</v>
      </c>
      <c r="C316" s="70" t="s">
        <v>241</v>
      </c>
      <c r="D316" s="66" t="s">
        <v>116</v>
      </c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1">
        <v>0</v>
      </c>
      <c r="W316" s="91">
        <v>0</v>
      </c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0"/>
      <c r="AI316" s="90"/>
      <c r="AJ316" s="90"/>
      <c r="AK316" s="90"/>
      <c r="AL316" s="91"/>
      <c r="AM316" s="90"/>
      <c r="AN316" s="90"/>
      <c r="AO316" s="90"/>
      <c r="AP316" s="90"/>
      <c r="AQ316" s="90"/>
      <c r="AR316" s="59" t="s">
        <v>83</v>
      </c>
      <c r="AS316" s="59"/>
      <c r="AT316" s="90"/>
      <c r="AU316" s="55"/>
      <c r="AV316" s="95">
        <v>0</v>
      </c>
      <c r="AW316" s="95"/>
      <c r="AX316" s="95"/>
      <c r="AY316" s="95"/>
      <c r="AZ316" s="95"/>
      <c r="BA316" s="95"/>
      <c r="BB316" s="95"/>
      <c r="BC316" s="95"/>
      <c r="BD316" s="95"/>
      <c r="BE316" s="95"/>
      <c r="BF316" s="25"/>
    </row>
    <row r="317" spans="1:59" s="12" customFormat="1" ht="10.5" customHeight="1">
      <c r="A317" s="793"/>
      <c r="B317" s="66" t="s">
        <v>79</v>
      </c>
      <c r="C317" s="70" t="s">
        <v>244</v>
      </c>
      <c r="D317" s="66" t="s">
        <v>116</v>
      </c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1">
        <v>0</v>
      </c>
      <c r="W317" s="91">
        <v>0</v>
      </c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0" t="s">
        <v>64</v>
      </c>
      <c r="AU317" s="91"/>
      <c r="AV317" s="95">
        <v>0</v>
      </c>
      <c r="AW317" s="98"/>
      <c r="AX317" s="98"/>
      <c r="AY317" s="98"/>
      <c r="AZ317" s="98"/>
      <c r="BA317" s="98"/>
      <c r="BB317" s="98"/>
      <c r="BC317" s="98"/>
      <c r="BD317" s="98"/>
      <c r="BE317" s="98"/>
      <c r="BF317" s="25"/>
      <c r="BG317" s="1"/>
    </row>
    <row r="318" spans="1:58" ht="19.5">
      <c r="A318" s="793"/>
      <c r="B318" s="36" t="s">
        <v>122</v>
      </c>
      <c r="C318" s="68" t="s">
        <v>42</v>
      </c>
      <c r="D318" s="15" t="s">
        <v>116</v>
      </c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20"/>
    </row>
    <row r="319" spans="1:58" ht="57.75">
      <c r="A319" s="793"/>
      <c r="B319" s="73" t="s">
        <v>43</v>
      </c>
      <c r="C319" s="62" t="s">
        <v>247</v>
      </c>
      <c r="D319" s="15" t="s">
        <v>116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23"/>
    </row>
    <row r="320" spans="1:58" ht="33">
      <c r="A320" s="793"/>
      <c r="B320" s="66" t="s">
        <v>44</v>
      </c>
      <c r="C320" s="65" t="s">
        <v>248</v>
      </c>
      <c r="D320" s="66" t="s">
        <v>116</v>
      </c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60">
        <v>0</v>
      </c>
      <c r="W320" s="60">
        <v>0</v>
      </c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18" t="s">
        <v>64</v>
      </c>
      <c r="AU320" s="60"/>
      <c r="AV320" s="95">
        <v>0</v>
      </c>
      <c r="AW320" s="95"/>
      <c r="AX320" s="95"/>
      <c r="AY320" s="95"/>
      <c r="AZ320" s="95"/>
      <c r="BA320" s="95"/>
      <c r="BB320" s="95"/>
      <c r="BC320" s="95"/>
      <c r="BD320" s="95"/>
      <c r="BE320" s="95"/>
      <c r="BF320" s="17"/>
    </row>
    <row r="321" spans="1:59" s="35" customFormat="1" ht="15">
      <c r="A321" s="794"/>
      <c r="B321" s="731" t="s">
        <v>148</v>
      </c>
      <c r="C321" s="776"/>
      <c r="D321" s="15"/>
      <c r="E321" s="373"/>
      <c r="F321" s="373"/>
      <c r="G321" s="373"/>
      <c r="H321" s="373"/>
      <c r="I321" s="373"/>
      <c r="J321" s="373"/>
      <c r="K321" s="373"/>
      <c r="L321" s="374"/>
      <c r="M321" s="374"/>
      <c r="N321" s="374"/>
      <c r="O321" s="374"/>
      <c r="P321" s="374"/>
      <c r="Q321" s="374"/>
      <c r="R321" s="374"/>
      <c r="S321" s="374"/>
      <c r="T321" s="374"/>
      <c r="U321" s="374">
        <v>2</v>
      </c>
      <c r="V321" s="374"/>
      <c r="W321" s="374"/>
      <c r="X321" s="374"/>
      <c r="Y321" s="374"/>
      <c r="Z321" s="374"/>
      <c r="AA321" s="374"/>
      <c r="AB321" s="374"/>
      <c r="AC321" s="374"/>
      <c r="AD321" s="374"/>
      <c r="AE321" s="374"/>
      <c r="AF321" s="374"/>
      <c r="AG321" s="374"/>
      <c r="AH321" s="373"/>
      <c r="AI321" s="373"/>
      <c r="AJ321" s="373"/>
      <c r="AK321" s="373"/>
      <c r="AL321" s="374"/>
      <c r="AM321" s="373"/>
      <c r="AN321" s="373"/>
      <c r="AO321" s="373"/>
      <c r="AP321" s="373"/>
      <c r="AQ321" s="373"/>
      <c r="AR321" s="373"/>
      <c r="AS321" s="373">
        <v>9</v>
      </c>
      <c r="AT321" s="373">
        <v>2</v>
      </c>
      <c r="AU321" s="373">
        <v>1</v>
      </c>
      <c r="AV321" s="373"/>
      <c r="AW321" s="280"/>
      <c r="AX321" s="280"/>
      <c r="AY321" s="280"/>
      <c r="AZ321" s="280"/>
      <c r="BA321" s="280"/>
      <c r="BB321" s="280"/>
      <c r="BC321" s="280"/>
      <c r="BD321" s="280"/>
      <c r="BE321" s="281"/>
      <c r="BF321" s="282">
        <f>SUM(E321:BE321)</f>
        <v>14</v>
      </c>
      <c r="BG321" s="34"/>
    </row>
    <row r="322" spans="1:59" s="12" customFormat="1" ht="46.5" customHeight="1">
      <c r="A322" s="715" t="s">
        <v>12</v>
      </c>
      <c r="B322" s="734" t="s">
        <v>73</v>
      </c>
      <c r="C322" s="734" t="s">
        <v>85</v>
      </c>
      <c r="D322" s="734" t="s">
        <v>86</v>
      </c>
      <c r="E322" s="21" t="s">
        <v>111</v>
      </c>
      <c r="F322" s="735" t="s">
        <v>88</v>
      </c>
      <c r="G322" s="736"/>
      <c r="H322" s="736"/>
      <c r="I322" s="737"/>
      <c r="J322" s="735" t="s">
        <v>90</v>
      </c>
      <c r="K322" s="736"/>
      <c r="L322" s="736"/>
      <c r="M322" s="737"/>
      <c r="N322" s="21" t="s">
        <v>126</v>
      </c>
      <c r="O322" s="720" t="s">
        <v>92</v>
      </c>
      <c r="P322" s="721"/>
      <c r="Q322" s="722"/>
      <c r="R322" s="22" t="s">
        <v>127</v>
      </c>
      <c r="S322" s="720" t="s">
        <v>94</v>
      </c>
      <c r="T322" s="721"/>
      <c r="U322" s="721"/>
      <c r="V322" s="722"/>
      <c r="W322" s="22" t="s">
        <v>128</v>
      </c>
      <c r="X322" s="720" t="s">
        <v>96</v>
      </c>
      <c r="Y322" s="721"/>
      <c r="Z322" s="722"/>
      <c r="AA322" s="22" t="s">
        <v>129</v>
      </c>
      <c r="AB322" s="720" t="s">
        <v>98</v>
      </c>
      <c r="AC322" s="721"/>
      <c r="AD322" s="722"/>
      <c r="AE322" s="22" t="s">
        <v>130</v>
      </c>
      <c r="AF322" s="720" t="s">
        <v>100</v>
      </c>
      <c r="AG322" s="721"/>
      <c r="AH322" s="721"/>
      <c r="AI322" s="722"/>
      <c r="AJ322" s="735" t="s">
        <v>102</v>
      </c>
      <c r="AK322" s="736"/>
      <c r="AL322" s="736"/>
      <c r="AM322" s="737"/>
      <c r="AN322" s="21" t="s">
        <v>131</v>
      </c>
      <c r="AO322" s="735" t="s">
        <v>104</v>
      </c>
      <c r="AP322" s="736"/>
      <c r="AQ322" s="737"/>
      <c r="AR322" s="21" t="s">
        <v>132</v>
      </c>
      <c r="AS322" s="735" t="s">
        <v>106</v>
      </c>
      <c r="AT322" s="736"/>
      <c r="AU322" s="736"/>
      <c r="AV322" s="737"/>
      <c r="AW322" s="735" t="s">
        <v>108</v>
      </c>
      <c r="AX322" s="736"/>
      <c r="AY322" s="736"/>
      <c r="AZ322" s="737"/>
      <c r="BA322" s="21" t="s">
        <v>133</v>
      </c>
      <c r="BB322" s="735" t="s">
        <v>110</v>
      </c>
      <c r="BC322" s="736"/>
      <c r="BD322" s="737"/>
      <c r="BE322" s="21" t="s">
        <v>134</v>
      </c>
      <c r="BF322" s="768" t="s">
        <v>16</v>
      </c>
      <c r="BG322" s="1"/>
    </row>
    <row r="323" spans="1:58" ht="9" customHeight="1">
      <c r="A323" s="734"/>
      <c r="B323" s="734"/>
      <c r="C323" s="734"/>
      <c r="D323" s="734"/>
      <c r="E323" s="727" t="s">
        <v>113</v>
      </c>
      <c r="F323" s="727"/>
      <c r="G323" s="727"/>
      <c r="H323" s="727"/>
      <c r="I323" s="727"/>
      <c r="J323" s="727"/>
      <c r="K323" s="727"/>
      <c r="L323" s="727"/>
      <c r="M323" s="727"/>
      <c r="N323" s="727"/>
      <c r="O323" s="727"/>
      <c r="P323" s="727"/>
      <c r="Q323" s="727"/>
      <c r="R323" s="727"/>
      <c r="S323" s="727"/>
      <c r="T323" s="727"/>
      <c r="U323" s="727"/>
      <c r="V323" s="727"/>
      <c r="W323" s="727"/>
      <c r="X323" s="727"/>
      <c r="Y323" s="727"/>
      <c r="Z323" s="727"/>
      <c r="AA323" s="727"/>
      <c r="AB323" s="727"/>
      <c r="AC323" s="727"/>
      <c r="AD323" s="727"/>
      <c r="AE323" s="727"/>
      <c r="AF323" s="727"/>
      <c r="AG323" s="727"/>
      <c r="AH323" s="727"/>
      <c r="AI323" s="727"/>
      <c r="AJ323" s="727"/>
      <c r="AK323" s="727"/>
      <c r="AL323" s="727"/>
      <c r="AM323" s="727"/>
      <c r="AN323" s="727"/>
      <c r="AO323" s="727"/>
      <c r="AP323" s="727"/>
      <c r="AQ323" s="727"/>
      <c r="AR323" s="727"/>
      <c r="AS323" s="727"/>
      <c r="AT323" s="727"/>
      <c r="AU323" s="727"/>
      <c r="AV323" s="727"/>
      <c r="AW323" s="727"/>
      <c r="AX323" s="727"/>
      <c r="AY323" s="727"/>
      <c r="AZ323" s="727"/>
      <c r="BA323" s="727"/>
      <c r="BB323" s="727"/>
      <c r="BC323" s="727"/>
      <c r="BD323" s="727"/>
      <c r="BE323" s="727"/>
      <c r="BF323" s="769"/>
    </row>
    <row r="324" spans="1:58" ht="9" customHeight="1">
      <c r="A324" s="734"/>
      <c r="B324" s="734"/>
      <c r="C324" s="734"/>
      <c r="D324" s="734"/>
      <c r="E324" s="59">
        <v>35</v>
      </c>
      <c r="F324" s="59">
        <v>36</v>
      </c>
      <c r="G324" s="59">
        <v>37</v>
      </c>
      <c r="H324" s="59">
        <v>38</v>
      </c>
      <c r="I324" s="59">
        <v>39</v>
      </c>
      <c r="J324" s="59">
        <v>40</v>
      </c>
      <c r="K324" s="59">
        <v>41</v>
      </c>
      <c r="L324" s="59">
        <v>42</v>
      </c>
      <c r="M324" s="59">
        <v>43</v>
      </c>
      <c r="N324" s="59">
        <v>44</v>
      </c>
      <c r="O324" s="59">
        <v>45</v>
      </c>
      <c r="P324" s="59">
        <v>46</v>
      </c>
      <c r="Q324" s="59">
        <v>47</v>
      </c>
      <c r="R324" s="59">
        <v>48</v>
      </c>
      <c r="S324" s="59">
        <v>49</v>
      </c>
      <c r="T324" s="59">
        <v>50</v>
      </c>
      <c r="U324" s="59">
        <v>51</v>
      </c>
      <c r="V324" s="59">
        <v>52</v>
      </c>
      <c r="W324" s="14">
        <v>1</v>
      </c>
      <c r="X324" s="14">
        <v>2</v>
      </c>
      <c r="Y324" s="14">
        <v>3</v>
      </c>
      <c r="Z324" s="14">
        <v>4</v>
      </c>
      <c r="AA324" s="14">
        <v>5</v>
      </c>
      <c r="AB324" s="14">
        <v>6</v>
      </c>
      <c r="AC324" s="14">
        <v>7</v>
      </c>
      <c r="AD324" s="14">
        <v>8</v>
      </c>
      <c r="AE324" s="14">
        <v>9</v>
      </c>
      <c r="AF324" s="14">
        <v>10</v>
      </c>
      <c r="AG324" s="14">
        <v>11</v>
      </c>
      <c r="AH324" s="14">
        <v>12</v>
      </c>
      <c r="AI324" s="14">
        <v>13</v>
      </c>
      <c r="AJ324" s="14">
        <v>14</v>
      </c>
      <c r="AK324" s="14">
        <v>15</v>
      </c>
      <c r="AL324" s="14">
        <v>16</v>
      </c>
      <c r="AM324" s="14">
        <v>17</v>
      </c>
      <c r="AN324" s="14">
        <v>18</v>
      </c>
      <c r="AO324" s="14">
        <v>19</v>
      </c>
      <c r="AP324" s="14">
        <v>20</v>
      </c>
      <c r="AQ324" s="14">
        <v>21</v>
      </c>
      <c r="AR324" s="14">
        <v>22</v>
      </c>
      <c r="AS324" s="14">
        <v>23</v>
      </c>
      <c r="AT324" s="14">
        <v>24</v>
      </c>
      <c r="AU324" s="14">
        <v>25</v>
      </c>
      <c r="AV324" s="14">
        <v>26</v>
      </c>
      <c r="AW324" s="14">
        <v>27</v>
      </c>
      <c r="AX324" s="14">
        <v>28</v>
      </c>
      <c r="AY324" s="14">
        <v>29</v>
      </c>
      <c r="AZ324" s="14">
        <v>30</v>
      </c>
      <c r="BA324" s="14">
        <v>31</v>
      </c>
      <c r="BB324" s="14">
        <v>32</v>
      </c>
      <c r="BC324" s="14">
        <v>33</v>
      </c>
      <c r="BD324" s="14">
        <v>34</v>
      </c>
      <c r="BE324" s="14">
        <v>35</v>
      </c>
      <c r="BF324" s="769"/>
    </row>
    <row r="325" spans="1:58" ht="9" customHeight="1">
      <c r="A325" s="734"/>
      <c r="B325" s="734"/>
      <c r="C325" s="734"/>
      <c r="D325" s="734"/>
      <c r="E325" s="728" t="s">
        <v>114</v>
      </c>
      <c r="F325" s="728"/>
      <c r="G325" s="728"/>
      <c r="H325" s="728"/>
      <c r="I325" s="728"/>
      <c r="J325" s="728"/>
      <c r="K325" s="728"/>
      <c r="L325" s="728"/>
      <c r="M325" s="728"/>
      <c r="N325" s="728"/>
      <c r="O325" s="728"/>
      <c r="P325" s="728"/>
      <c r="Q325" s="728"/>
      <c r="R325" s="728"/>
      <c r="S325" s="728"/>
      <c r="T325" s="728"/>
      <c r="U325" s="728"/>
      <c r="V325" s="728"/>
      <c r="W325" s="728"/>
      <c r="X325" s="728"/>
      <c r="Y325" s="728"/>
      <c r="Z325" s="728"/>
      <c r="AA325" s="728"/>
      <c r="AB325" s="728"/>
      <c r="AC325" s="728"/>
      <c r="AD325" s="728"/>
      <c r="AE325" s="728"/>
      <c r="AF325" s="728"/>
      <c r="AG325" s="728"/>
      <c r="AH325" s="728"/>
      <c r="AI325" s="728"/>
      <c r="AJ325" s="728"/>
      <c r="AK325" s="728"/>
      <c r="AL325" s="728"/>
      <c r="AM325" s="728"/>
      <c r="AN325" s="728"/>
      <c r="AO325" s="728"/>
      <c r="AP325" s="728"/>
      <c r="AQ325" s="728"/>
      <c r="AR325" s="728"/>
      <c r="AS325" s="728"/>
      <c r="AT325" s="728"/>
      <c r="AU325" s="728"/>
      <c r="AV325" s="728"/>
      <c r="AW325" s="728"/>
      <c r="AX325" s="728"/>
      <c r="AY325" s="728"/>
      <c r="AZ325" s="728"/>
      <c r="BA325" s="728"/>
      <c r="BB325" s="728"/>
      <c r="BC325" s="728"/>
      <c r="BD325" s="728"/>
      <c r="BE325" s="728"/>
      <c r="BF325" s="769"/>
    </row>
    <row r="326" spans="1:60" ht="9" customHeight="1">
      <c r="A326" s="734"/>
      <c r="B326" s="734"/>
      <c r="C326" s="734"/>
      <c r="D326" s="734"/>
      <c r="E326" s="58">
        <v>1</v>
      </c>
      <c r="F326" s="58">
        <v>2</v>
      </c>
      <c r="G326" s="58">
        <v>3</v>
      </c>
      <c r="H326" s="58">
        <v>4</v>
      </c>
      <c r="I326" s="58">
        <v>5</v>
      </c>
      <c r="J326" s="58">
        <v>6</v>
      </c>
      <c r="K326" s="58">
        <v>7</v>
      </c>
      <c r="L326" s="58">
        <v>8</v>
      </c>
      <c r="M326" s="58">
        <v>9</v>
      </c>
      <c r="N326" s="58">
        <v>10</v>
      </c>
      <c r="O326" s="58">
        <v>11</v>
      </c>
      <c r="P326" s="58">
        <v>12</v>
      </c>
      <c r="Q326" s="58">
        <v>13</v>
      </c>
      <c r="R326" s="58">
        <v>14</v>
      </c>
      <c r="S326" s="58">
        <v>15</v>
      </c>
      <c r="T326" s="58">
        <v>16</v>
      </c>
      <c r="U326" s="58">
        <v>17</v>
      </c>
      <c r="V326" s="58">
        <v>18</v>
      </c>
      <c r="W326" s="58">
        <v>19</v>
      </c>
      <c r="X326" s="58">
        <v>20</v>
      </c>
      <c r="Y326" s="58">
        <v>21</v>
      </c>
      <c r="Z326" s="58">
        <v>22</v>
      </c>
      <c r="AA326" s="58">
        <v>23</v>
      </c>
      <c r="AB326" s="58">
        <v>24</v>
      </c>
      <c r="AC326" s="58">
        <v>25</v>
      </c>
      <c r="AD326" s="58">
        <v>26</v>
      </c>
      <c r="AE326" s="58">
        <v>27</v>
      </c>
      <c r="AF326" s="58">
        <v>28</v>
      </c>
      <c r="AG326" s="58">
        <v>29</v>
      </c>
      <c r="AH326" s="58">
        <v>30</v>
      </c>
      <c r="AI326" s="58">
        <v>31</v>
      </c>
      <c r="AJ326" s="58">
        <v>32</v>
      </c>
      <c r="AK326" s="58">
        <v>33</v>
      </c>
      <c r="AL326" s="58">
        <v>34</v>
      </c>
      <c r="AM326" s="58">
        <v>35</v>
      </c>
      <c r="AN326" s="58">
        <v>36</v>
      </c>
      <c r="AO326" s="58">
        <v>37</v>
      </c>
      <c r="AP326" s="58">
        <v>38</v>
      </c>
      <c r="AQ326" s="58">
        <v>39</v>
      </c>
      <c r="AR326" s="58">
        <v>40</v>
      </c>
      <c r="AS326" s="58">
        <v>41</v>
      </c>
      <c r="AT326" s="58">
        <v>42</v>
      </c>
      <c r="AU326" s="58">
        <v>43</v>
      </c>
      <c r="AV326" s="58">
        <v>44</v>
      </c>
      <c r="AW326" s="58">
        <v>45</v>
      </c>
      <c r="AX326" s="58">
        <v>46</v>
      </c>
      <c r="AY326" s="58">
        <v>47</v>
      </c>
      <c r="AZ326" s="58">
        <v>48</v>
      </c>
      <c r="BA326" s="58">
        <v>49</v>
      </c>
      <c r="BB326" s="58">
        <v>50</v>
      </c>
      <c r="BC326" s="58">
        <v>51</v>
      </c>
      <c r="BD326" s="58">
        <v>52</v>
      </c>
      <c r="BE326" s="58">
        <v>53</v>
      </c>
      <c r="BF326" s="770"/>
      <c r="BH326" s="12"/>
    </row>
    <row r="327" spans="1:58" ht="29.25">
      <c r="A327" s="797" t="s">
        <v>254</v>
      </c>
      <c r="B327" s="36" t="s">
        <v>115</v>
      </c>
      <c r="C327" s="68" t="s">
        <v>19</v>
      </c>
      <c r="D327" s="15" t="s">
        <v>116</v>
      </c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94"/>
      <c r="W327" s="94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16"/>
      <c r="BF327" s="16"/>
    </row>
    <row r="328" spans="1:59" s="12" customFormat="1" ht="9.75" customHeight="1">
      <c r="A328" s="798"/>
      <c r="B328" s="57" t="s">
        <v>32</v>
      </c>
      <c r="C328" s="69" t="s">
        <v>33</v>
      </c>
      <c r="D328" s="66" t="s">
        <v>116</v>
      </c>
      <c r="E328" s="370"/>
      <c r="F328" s="370"/>
      <c r="G328" s="370"/>
      <c r="H328" s="370"/>
      <c r="I328" s="370"/>
      <c r="J328" s="370"/>
      <c r="K328" s="370"/>
      <c r="L328" s="370"/>
      <c r="M328" s="370"/>
      <c r="N328" s="370"/>
      <c r="O328" s="370"/>
      <c r="P328" s="370"/>
      <c r="Q328" s="370"/>
      <c r="R328" s="370"/>
      <c r="S328" s="370"/>
      <c r="T328" s="370"/>
      <c r="U328" s="367"/>
      <c r="V328" s="368">
        <v>0</v>
      </c>
      <c r="W328" s="368">
        <v>0</v>
      </c>
      <c r="X328" s="369"/>
      <c r="Y328" s="369"/>
      <c r="Z328" s="369"/>
      <c r="AA328" s="369"/>
      <c r="AB328" s="369"/>
      <c r="AC328" s="369"/>
      <c r="AD328" s="369"/>
      <c r="AE328" s="369"/>
      <c r="AF328" s="369"/>
      <c r="AG328" s="369"/>
      <c r="AH328" s="369"/>
      <c r="AI328" s="369"/>
      <c r="AJ328" s="369"/>
      <c r="AK328" s="369"/>
      <c r="AL328" s="369"/>
      <c r="AM328" s="369"/>
      <c r="AN328" s="369"/>
      <c r="AO328" s="369"/>
      <c r="AP328" s="369"/>
      <c r="AQ328" s="369"/>
      <c r="AR328" s="369"/>
      <c r="AS328" s="367" t="s">
        <v>83</v>
      </c>
      <c r="AT328" s="368"/>
      <c r="AU328" s="369"/>
      <c r="AV328" s="368">
        <v>0</v>
      </c>
      <c r="AW328" s="98"/>
      <c r="AX328" s="98"/>
      <c r="AY328" s="98"/>
      <c r="AZ328" s="98"/>
      <c r="BA328" s="98"/>
      <c r="BB328" s="98"/>
      <c r="BC328" s="98"/>
      <c r="BD328" s="98"/>
      <c r="BE328" s="66"/>
      <c r="BF328" s="25"/>
      <c r="BG328" s="1"/>
    </row>
    <row r="329" spans="1:59" s="12" customFormat="1" ht="24.75">
      <c r="A329" s="798"/>
      <c r="B329" s="57" t="s">
        <v>52</v>
      </c>
      <c r="C329" s="69" t="s">
        <v>118</v>
      </c>
      <c r="D329" s="66" t="s">
        <v>116</v>
      </c>
      <c r="E329" s="370"/>
      <c r="F329" s="370"/>
      <c r="G329" s="370"/>
      <c r="H329" s="370"/>
      <c r="I329" s="370"/>
      <c r="J329" s="370"/>
      <c r="K329" s="370"/>
      <c r="L329" s="370"/>
      <c r="M329" s="370"/>
      <c r="N329" s="370"/>
      <c r="O329" s="370"/>
      <c r="P329" s="370"/>
      <c r="Q329" s="370"/>
      <c r="R329" s="370"/>
      <c r="S329" s="370"/>
      <c r="T329" s="370"/>
      <c r="U329" s="367"/>
      <c r="V329" s="368">
        <v>0</v>
      </c>
      <c r="W329" s="368">
        <v>0</v>
      </c>
      <c r="X329" s="369"/>
      <c r="Y329" s="369"/>
      <c r="Z329" s="369"/>
      <c r="AA329" s="369"/>
      <c r="AB329" s="369"/>
      <c r="AC329" s="369"/>
      <c r="AD329" s="369"/>
      <c r="AE329" s="369"/>
      <c r="AF329" s="369"/>
      <c r="AG329" s="369"/>
      <c r="AH329" s="369"/>
      <c r="AI329" s="369"/>
      <c r="AJ329" s="369"/>
      <c r="AK329" s="369"/>
      <c r="AL329" s="369"/>
      <c r="AM329" s="369"/>
      <c r="AN329" s="369"/>
      <c r="AO329" s="369"/>
      <c r="AP329" s="369"/>
      <c r="AQ329" s="369"/>
      <c r="AR329" s="369"/>
      <c r="AS329" s="367" t="s">
        <v>83</v>
      </c>
      <c r="AT329" s="368"/>
      <c r="AU329" s="369"/>
      <c r="AV329" s="368">
        <v>0</v>
      </c>
      <c r="AW329" s="98"/>
      <c r="AX329" s="98"/>
      <c r="AY329" s="98"/>
      <c r="AZ329" s="98"/>
      <c r="BA329" s="98"/>
      <c r="BB329" s="98"/>
      <c r="BC329" s="98"/>
      <c r="BD329" s="98"/>
      <c r="BE329" s="66"/>
      <c r="BF329" s="25"/>
      <c r="BG329" s="1"/>
    </row>
    <row r="330" spans="1:58" ht="39">
      <c r="A330" s="798"/>
      <c r="B330" s="64" t="s">
        <v>54</v>
      </c>
      <c r="C330" s="68" t="s">
        <v>163</v>
      </c>
      <c r="D330" s="19" t="s">
        <v>116</v>
      </c>
      <c r="E330" s="371"/>
      <c r="F330" s="371"/>
      <c r="G330" s="371"/>
      <c r="H330" s="371"/>
      <c r="I330" s="371"/>
      <c r="J330" s="371"/>
      <c r="K330" s="371"/>
      <c r="L330" s="371"/>
      <c r="M330" s="371"/>
      <c r="N330" s="371"/>
      <c r="O330" s="371"/>
      <c r="P330" s="371"/>
      <c r="Q330" s="371"/>
      <c r="R330" s="371"/>
      <c r="S330" s="371"/>
      <c r="T330" s="371"/>
      <c r="U330" s="371"/>
      <c r="V330" s="371"/>
      <c r="W330" s="371"/>
      <c r="X330" s="371"/>
      <c r="Y330" s="371"/>
      <c r="Z330" s="371"/>
      <c r="AA330" s="371"/>
      <c r="AB330" s="371"/>
      <c r="AC330" s="371"/>
      <c r="AD330" s="371"/>
      <c r="AE330" s="371"/>
      <c r="AF330" s="371"/>
      <c r="AG330" s="371"/>
      <c r="AH330" s="371"/>
      <c r="AI330" s="371"/>
      <c r="AJ330" s="371"/>
      <c r="AK330" s="371"/>
      <c r="AL330" s="371"/>
      <c r="AM330" s="371"/>
      <c r="AN330" s="371"/>
      <c r="AO330" s="371"/>
      <c r="AP330" s="371"/>
      <c r="AQ330" s="371"/>
      <c r="AR330" s="371"/>
      <c r="AS330" s="371"/>
      <c r="AT330" s="371"/>
      <c r="AU330" s="371"/>
      <c r="AV330" s="371"/>
      <c r="AW330" s="97"/>
      <c r="AX330" s="97"/>
      <c r="AY330" s="97"/>
      <c r="AZ330" s="97"/>
      <c r="BA330" s="97"/>
      <c r="BB330" s="97"/>
      <c r="BC330" s="97"/>
      <c r="BD330" s="97"/>
      <c r="BE330" s="20"/>
      <c r="BF330" s="20"/>
    </row>
    <row r="331" spans="1:58" ht="11.25" customHeight="1">
      <c r="A331" s="798"/>
      <c r="B331" s="60" t="s">
        <v>159</v>
      </c>
      <c r="C331" s="71" t="s">
        <v>164</v>
      </c>
      <c r="D331" s="60" t="s">
        <v>116</v>
      </c>
      <c r="E331" s="370"/>
      <c r="F331" s="370"/>
      <c r="G331" s="370"/>
      <c r="H331" s="370"/>
      <c r="I331" s="370"/>
      <c r="J331" s="370"/>
      <c r="K331" s="370"/>
      <c r="L331" s="370"/>
      <c r="M331" s="370"/>
      <c r="N331" s="370"/>
      <c r="O331" s="370"/>
      <c r="P331" s="370"/>
      <c r="Q331" s="370"/>
      <c r="R331" s="370"/>
      <c r="S331" s="370"/>
      <c r="T331" s="370"/>
      <c r="U331" s="370"/>
      <c r="V331" s="368">
        <v>0</v>
      </c>
      <c r="W331" s="368">
        <v>0</v>
      </c>
      <c r="X331" s="369"/>
      <c r="Y331" s="369"/>
      <c r="Z331" s="369"/>
      <c r="AA331" s="369"/>
      <c r="AB331" s="369"/>
      <c r="AC331" s="369"/>
      <c r="AD331" s="369"/>
      <c r="AE331" s="369"/>
      <c r="AF331" s="369"/>
      <c r="AG331" s="369"/>
      <c r="AH331" s="369"/>
      <c r="AI331" s="369"/>
      <c r="AJ331" s="369"/>
      <c r="AK331" s="369"/>
      <c r="AL331" s="369"/>
      <c r="AM331" s="369"/>
      <c r="AN331" s="369"/>
      <c r="AO331" s="369"/>
      <c r="AP331" s="369"/>
      <c r="AQ331" s="369"/>
      <c r="AR331" s="369"/>
      <c r="AS331" s="369" t="s">
        <v>83</v>
      </c>
      <c r="AT331" s="368"/>
      <c r="AU331" s="368"/>
      <c r="AV331" s="368">
        <v>0</v>
      </c>
      <c r="AW331" s="95"/>
      <c r="AX331" s="95"/>
      <c r="AY331" s="95"/>
      <c r="AZ331" s="95"/>
      <c r="BA331" s="95"/>
      <c r="BB331" s="95"/>
      <c r="BC331" s="95"/>
      <c r="BD331" s="95"/>
      <c r="BE331" s="60"/>
      <c r="BF331" s="25"/>
    </row>
    <row r="332" spans="1:58" ht="39">
      <c r="A332" s="798"/>
      <c r="B332" s="36" t="s">
        <v>165</v>
      </c>
      <c r="C332" s="68" t="s">
        <v>166</v>
      </c>
      <c r="D332" s="15" t="s">
        <v>116</v>
      </c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</row>
    <row r="333" spans="1:58" ht="16.5">
      <c r="A333" s="798"/>
      <c r="B333" s="57" t="s">
        <v>167</v>
      </c>
      <c r="C333" s="69" t="s">
        <v>171</v>
      </c>
      <c r="D333" s="60" t="s">
        <v>116</v>
      </c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 t="s">
        <v>83</v>
      </c>
      <c r="U333" s="59"/>
      <c r="V333" s="60">
        <v>0</v>
      </c>
      <c r="W333" s="60">
        <v>0</v>
      </c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>
        <v>0</v>
      </c>
      <c r="AW333" s="60"/>
      <c r="AX333" s="60"/>
      <c r="AY333" s="60"/>
      <c r="AZ333" s="60"/>
      <c r="BA333" s="60"/>
      <c r="BB333" s="60"/>
      <c r="BC333" s="60"/>
      <c r="BD333" s="60"/>
      <c r="BE333" s="60"/>
      <c r="BF333" s="17"/>
    </row>
    <row r="334" spans="1:58" ht="16.5">
      <c r="A334" s="798"/>
      <c r="B334" s="57" t="s">
        <v>168</v>
      </c>
      <c r="C334" s="69" t="s">
        <v>27</v>
      </c>
      <c r="D334" s="60" t="s">
        <v>116</v>
      </c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59" t="s">
        <v>83</v>
      </c>
      <c r="U334" s="60"/>
      <c r="V334" s="60">
        <v>0</v>
      </c>
      <c r="W334" s="60">
        <v>0</v>
      </c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88"/>
      <c r="AP334" s="60"/>
      <c r="AQ334" s="60"/>
      <c r="AR334" s="59"/>
      <c r="AS334" s="59"/>
      <c r="AT334" s="18"/>
      <c r="AU334" s="60"/>
      <c r="AV334" s="60">
        <v>0</v>
      </c>
      <c r="AW334" s="60"/>
      <c r="AX334" s="60"/>
      <c r="AY334" s="60"/>
      <c r="AZ334" s="60"/>
      <c r="BA334" s="60"/>
      <c r="BB334" s="60"/>
      <c r="BC334" s="60"/>
      <c r="BD334" s="60"/>
      <c r="BE334" s="60"/>
      <c r="BF334" s="17"/>
    </row>
    <row r="335" spans="1:58" ht="16.5">
      <c r="A335" s="798"/>
      <c r="B335" s="67" t="s">
        <v>170</v>
      </c>
      <c r="C335" s="69" t="s">
        <v>25</v>
      </c>
      <c r="D335" s="60" t="s">
        <v>116</v>
      </c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>
        <v>0</v>
      </c>
      <c r="W335" s="60">
        <v>0</v>
      </c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18"/>
      <c r="AU335" s="60"/>
      <c r="AV335" s="60">
        <v>0</v>
      </c>
      <c r="AW335" s="60"/>
      <c r="AX335" s="60"/>
      <c r="AY335" s="60"/>
      <c r="AZ335" s="60"/>
      <c r="BA335" s="60"/>
      <c r="BB335" s="60"/>
      <c r="BC335" s="60"/>
      <c r="BD335" s="60"/>
      <c r="BE335" s="60"/>
      <c r="BF335" s="17"/>
    </row>
    <row r="336" spans="1:58" ht="16.5">
      <c r="A336" s="798"/>
      <c r="B336" s="57" t="s">
        <v>349</v>
      </c>
      <c r="C336" s="69" t="s">
        <v>34</v>
      </c>
      <c r="D336" s="60" t="s">
        <v>116</v>
      </c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60">
        <v>0</v>
      </c>
      <c r="W336" s="60">
        <v>0</v>
      </c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 t="s">
        <v>84</v>
      </c>
      <c r="AT336" s="66"/>
      <c r="AU336" s="60"/>
      <c r="AV336" s="60">
        <v>0</v>
      </c>
      <c r="AW336" s="60"/>
      <c r="AX336" s="60"/>
      <c r="AY336" s="60"/>
      <c r="AZ336" s="60"/>
      <c r="BA336" s="60"/>
      <c r="BB336" s="60"/>
      <c r="BC336" s="60"/>
      <c r="BD336" s="60"/>
      <c r="BE336" s="60"/>
      <c r="BF336" s="17"/>
    </row>
    <row r="337" spans="1:58" ht="39">
      <c r="A337" s="798"/>
      <c r="B337" s="36" t="s">
        <v>172</v>
      </c>
      <c r="C337" s="68" t="s">
        <v>173</v>
      </c>
      <c r="D337" s="15" t="s">
        <v>116</v>
      </c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</row>
    <row r="338" spans="1:58" ht="9.75" customHeight="1">
      <c r="A338" s="798"/>
      <c r="B338" s="57" t="s">
        <v>174</v>
      </c>
      <c r="C338" s="69" t="s">
        <v>36</v>
      </c>
      <c r="D338" s="60" t="s">
        <v>116</v>
      </c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 t="s">
        <v>83</v>
      </c>
      <c r="U338" s="59"/>
      <c r="V338" s="60">
        <v>0</v>
      </c>
      <c r="W338" s="60">
        <v>0</v>
      </c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>
        <v>0</v>
      </c>
      <c r="AW338" s="60"/>
      <c r="AX338" s="60"/>
      <c r="AY338" s="60"/>
      <c r="AZ338" s="60"/>
      <c r="BA338" s="60"/>
      <c r="BB338" s="60"/>
      <c r="BC338" s="60"/>
      <c r="BD338" s="60"/>
      <c r="BE338" s="60"/>
      <c r="BF338" s="17"/>
    </row>
    <row r="339" spans="1:58" ht="29.25">
      <c r="A339" s="798"/>
      <c r="B339" s="64" t="s">
        <v>119</v>
      </c>
      <c r="C339" s="68" t="s">
        <v>120</v>
      </c>
      <c r="D339" s="19" t="s">
        <v>116</v>
      </c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20"/>
    </row>
    <row r="340" spans="1:58" ht="24.75">
      <c r="A340" s="798"/>
      <c r="B340" s="60" t="s">
        <v>77</v>
      </c>
      <c r="C340" s="70" t="s">
        <v>242</v>
      </c>
      <c r="D340" s="66" t="s">
        <v>116</v>
      </c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1">
        <v>0</v>
      </c>
      <c r="W340" s="91">
        <v>0</v>
      </c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9"/>
      <c r="AS340" s="89"/>
      <c r="AT340" s="90" t="s">
        <v>64</v>
      </c>
      <c r="AU340" s="55"/>
      <c r="AV340" s="95">
        <v>0</v>
      </c>
      <c r="AW340" s="95"/>
      <c r="AX340" s="95"/>
      <c r="AY340" s="95"/>
      <c r="AZ340" s="95"/>
      <c r="BA340" s="95"/>
      <c r="BB340" s="95"/>
      <c r="BC340" s="95"/>
      <c r="BD340" s="95"/>
      <c r="BE340" s="95"/>
      <c r="BF340" s="25"/>
    </row>
    <row r="341" spans="1:59" s="12" customFormat="1" ht="24.75">
      <c r="A341" s="798"/>
      <c r="B341" s="66" t="s">
        <v>78</v>
      </c>
      <c r="C341" s="70" t="s">
        <v>243</v>
      </c>
      <c r="D341" s="66" t="s">
        <v>116</v>
      </c>
      <c r="E341" s="90"/>
      <c r="F341" s="90"/>
      <c r="G341" s="90"/>
      <c r="H341" s="90"/>
      <c r="I341" s="90"/>
      <c r="J341" s="90"/>
      <c r="K341" s="90"/>
      <c r="L341" s="91"/>
      <c r="M341" s="91"/>
      <c r="N341" s="91"/>
      <c r="O341" s="91"/>
      <c r="P341" s="91"/>
      <c r="Q341" s="91"/>
      <c r="R341" s="91"/>
      <c r="S341" s="91"/>
      <c r="T341" s="91" t="s">
        <v>83</v>
      </c>
      <c r="U341" s="91"/>
      <c r="V341" s="91">
        <v>0</v>
      </c>
      <c r="W341" s="91">
        <v>0</v>
      </c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0"/>
      <c r="AU341" s="91"/>
      <c r="AV341" s="98">
        <v>0</v>
      </c>
      <c r="AW341" s="98"/>
      <c r="AX341" s="98"/>
      <c r="AY341" s="98"/>
      <c r="AZ341" s="98"/>
      <c r="BA341" s="98"/>
      <c r="BB341" s="98"/>
      <c r="BC341" s="98"/>
      <c r="BD341" s="98"/>
      <c r="BE341" s="98"/>
      <c r="BF341" s="25"/>
      <c r="BG341" s="1"/>
    </row>
    <row r="342" spans="1:59" s="12" customFormat="1" ht="10.5" customHeight="1">
      <c r="A342" s="798"/>
      <c r="B342" s="66" t="s">
        <v>79</v>
      </c>
      <c r="C342" s="70" t="s">
        <v>244</v>
      </c>
      <c r="D342" s="66" t="s">
        <v>116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1">
        <v>0</v>
      </c>
      <c r="W342" s="91">
        <v>0</v>
      </c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0" t="s">
        <v>64</v>
      </c>
      <c r="AU342" s="91"/>
      <c r="AV342" s="95">
        <v>0</v>
      </c>
      <c r="AW342" s="98"/>
      <c r="AX342" s="98"/>
      <c r="AY342" s="98"/>
      <c r="AZ342" s="98"/>
      <c r="BA342" s="98"/>
      <c r="BB342" s="98"/>
      <c r="BC342" s="98"/>
      <c r="BD342" s="98"/>
      <c r="BE342" s="98"/>
      <c r="BF342" s="25"/>
      <c r="BG342" s="1"/>
    </row>
    <row r="343" spans="1:59" s="12" customFormat="1" ht="16.5">
      <c r="A343" s="798"/>
      <c r="B343" s="66" t="s">
        <v>80</v>
      </c>
      <c r="C343" s="70" t="s">
        <v>245</v>
      </c>
      <c r="D343" s="66" t="s">
        <v>116</v>
      </c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 t="s">
        <v>83</v>
      </c>
      <c r="U343" s="90"/>
      <c r="V343" s="91">
        <v>0</v>
      </c>
      <c r="W343" s="91">
        <v>0</v>
      </c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1"/>
      <c r="AS343" s="91"/>
      <c r="AT343" s="90"/>
      <c r="AU343" s="91"/>
      <c r="AV343" s="95">
        <v>0</v>
      </c>
      <c r="AW343" s="98"/>
      <c r="AX343" s="98"/>
      <c r="AY343" s="98"/>
      <c r="AZ343" s="98"/>
      <c r="BA343" s="98"/>
      <c r="BB343" s="98"/>
      <c r="BC343" s="98"/>
      <c r="BD343" s="98"/>
      <c r="BE343" s="98"/>
      <c r="BF343" s="25"/>
      <c r="BG343" s="1"/>
    </row>
    <row r="344" spans="1:59" s="12" customFormat="1" ht="16.5">
      <c r="A344" s="798"/>
      <c r="B344" s="66" t="s">
        <v>182</v>
      </c>
      <c r="C344" s="70" t="s">
        <v>259</v>
      </c>
      <c r="D344" s="66" t="s">
        <v>116</v>
      </c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 t="s">
        <v>83</v>
      </c>
      <c r="U344" s="90"/>
      <c r="V344" s="91">
        <v>0</v>
      </c>
      <c r="W344" s="91">
        <v>0</v>
      </c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1"/>
      <c r="AV344" s="98">
        <v>0</v>
      </c>
      <c r="AW344" s="98"/>
      <c r="AX344" s="98"/>
      <c r="AY344" s="98"/>
      <c r="AZ344" s="98"/>
      <c r="BA344" s="98"/>
      <c r="BB344" s="98"/>
      <c r="BC344" s="98"/>
      <c r="BD344" s="98"/>
      <c r="BE344" s="98"/>
      <c r="BF344" s="25"/>
      <c r="BG344" s="1"/>
    </row>
    <row r="345" spans="1:59" s="12" customFormat="1" ht="24.75">
      <c r="A345" s="798"/>
      <c r="B345" s="66" t="s">
        <v>246</v>
      </c>
      <c r="C345" s="70" t="s">
        <v>56</v>
      </c>
      <c r="D345" s="66" t="s">
        <v>116</v>
      </c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 t="s">
        <v>64</v>
      </c>
      <c r="V345" s="91">
        <v>0</v>
      </c>
      <c r="W345" s="91">
        <v>0</v>
      </c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1"/>
      <c r="AV345" s="95">
        <v>0</v>
      </c>
      <c r="AW345" s="98"/>
      <c r="AX345" s="98"/>
      <c r="AY345" s="98"/>
      <c r="AZ345" s="98"/>
      <c r="BA345" s="98"/>
      <c r="BB345" s="98"/>
      <c r="BC345" s="98"/>
      <c r="BD345" s="98"/>
      <c r="BE345" s="98"/>
      <c r="BF345" s="25"/>
      <c r="BG345" s="1"/>
    </row>
    <row r="346" spans="1:58" ht="11.25" customHeight="1">
      <c r="A346" s="798"/>
      <c r="B346" s="66" t="s">
        <v>291</v>
      </c>
      <c r="C346" s="70" t="s">
        <v>249</v>
      </c>
      <c r="D346" s="66" t="s">
        <v>116</v>
      </c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 t="s">
        <v>64</v>
      </c>
      <c r="V346" s="55">
        <v>0</v>
      </c>
      <c r="W346" s="55">
        <v>0</v>
      </c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0"/>
      <c r="AU346" s="55"/>
      <c r="AV346" s="95">
        <v>0</v>
      </c>
      <c r="AW346" s="95"/>
      <c r="AX346" s="95"/>
      <c r="AY346" s="95"/>
      <c r="AZ346" s="95"/>
      <c r="BA346" s="95"/>
      <c r="BB346" s="95"/>
      <c r="BC346" s="95"/>
      <c r="BD346" s="95"/>
      <c r="BE346" s="95"/>
      <c r="BF346" s="17"/>
    </row>
    <row r="347" spans="1:58" ht="19.5">
      <c r="A347" s="798"/>
      <c r="B347" s="36" t="s">
        <v>122</v>
      </c>
      <c r="C347" s="68" t="s">
        <v>42</v>
      </c>
      <c r="D347" s="15" t="s">
        <v>116</v>
      </c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20"/>
    </row>
    <row r="348" spans="1:58" ht="57.75">
      <c r="A348" s="798"/>
      <c r="B348" s="73" t="s">
        <v>43</v>
      </c>
      <c r="C348" s="62" t="s">
        <v>247</v>
      </c>
      <c r="D348" s="15" t="s">
        <v>116</v>
      </c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23"/>
    </row>
    <row r="349" spans="1:58" ht="33">
      <c r="A349" s="798"/>
      <c r="B349" s="66" t="s">
        <v>44</v>
      </c>
      <c r="C349" s="65" t="s">
        <v>248</v>
      </c>
      <c r="D349" s="66" t="s">
        <v>116</v>
      </c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60">
        <v>0</v>
      </c>
      <c r="W349" s="60">
        <v>0</v>
      </c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18" t="s">
        <v>64</v>
      </c>
      <c r="AU349" s="60"/>
      <c r="AV349" s="95">
        <v>0</v>
      </c>
      <c r="AW349" s="95"/>
      <c r="AX349" s="95"/>
      <c r="AY349" s="95"/>
      <c r="AZ349" s="95"/>
      <c r="BA349" s="95"/>
      <c r="BB349" s="95"/>
      <c r="BC349" s="95"/>
      <c r="BD349" s="95"/>
      <c r="BE349" s="95"/>
      <c r="BF349" s="17"/>
    </row>
    <row r="350" spans="1:58" ht="66">
      <c r="A350" s="798"/>
      <c r="B350" s="66" t="s">
        <v>45</v>
      </c>
      <c r="C350" s="104" t="s">
        <v>260</v>
      </c>
      <c r="D350" s="66" t="s">
        <v>116</v>
      </c>
      <c r="E350" s="24"/>
      <c r="F350" s="24"/>
      <c r="G350" s="24"/>
      <c r="H350" s="24"/>
      <c r="I350" s="24"/>
      <c r="J350" s="24"/>
      <c r="K350" s="24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60">
        <v>0</v>
      </c>
      <c r="W350" s="60">
        <v>0</v>
      </c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18"/>
      <c r="AN350" s="18"/>
      <c r="AO350" s="18"/>
      <c r="AP350" s="18"/>
      <c r="AQ350" s="18"/>
      <c r="AR350" s="18"/>
      <c r="AS350" s="18"/>
      <c r="AT350" s="18"/>
      <c r="AU350" s="18"/>
      <c r="AV350" s="95">
        <v>0</v>
      </c>
      <c r="AW350" s="95"/>
      <c r="AX350" s="95"/>
      <c r="AY350" s="95"/>
      <c r="AZ350" s="95"/>
      <c r="BA350" s="95"/>
      <c r="BB350" s="95"/>
      <c r="BC350" s="95"/>
      <c r="BD350" s="95"/>
      <c r="BE350" s="95"/>
      <c r="BF350" s="17"/>
    </row>
    <row r="351" spans="1:58" ht="12">
      <c r="A351" s="798"/>
      <c r="B351" s="758" t="s">
        <v>148</v>
      </c>
      <c r="C351" s="758"/>
      <c r="D351" s="15"/>
      <c r="E351" s="280"/>
      <c r="F351" s="280"/>
      <c r="G351" s="280"/>
      <c r="H351" s="280"/>
      <c r="I351" s="280"/>
      <c r="J351" s="280"/>
      <c r="K351" s="280"/>
      <c r="L351" s="281"/>
      <c r="M351" s="281"/>
      <c r="N351" s="281"/>
      <c r="O351" s="281"/>
      <c r="P351" s="281"/>
      <c r="Q351" s="281"/>
      <c r="R351" s="281"/>
      <c r="S351" s="281"/>
      <c r="T351" s="281">
        <v>5</v>
      </c>
      <c r="U351" s="281">
        <v>2</v>
      </c>
      <c r="V351" s="281"/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1"/>
      <c r="AH351" s="280"/>
      <c r="AI351" s="280"/>
      <c r="AJ351" s="280"/>
      <c r="AK351" s="280"/>
      <c r="AL351" s="281"/>
      <c r="AM351" s="280"/>
      <c r="AN351" s="280"/>
      <c r="AO351" s="280"/>
      <c r="AP351" s="280"/>
      <c r="AQ351" s="280">
        <v>1</v>
      </c>
      <c r="AR351" s="280">
        <v>1</v>
      </c>
      <c r="AS351" s="280">
        <v>4</v>
      </c>
      <c r="AT351" s="280">
        <v>3</v>
      </c>
      <c r="AU351" s="280"/>
      <c r="AV351" s="280"/>
      <c r="AW351" s="280"/>
      <c r="AX351" s="280"/>
      <c r="AY351" s="280"/>
      <c r="AZ351" s="280"/>
      <c r="BA351" s="280"/>
      <c r="BB351" s="280"/>
      <c r="BC351" s="280"/>
      <c r="BD351" s="280"/>
      <c r="BE351" s="281"/>
      <c r="BF351" s="281">
        <f>SUM(E351:BE351)</f>
        <v>16</v>
      </c>
    </row>
    <row r="352" spans="1:58" ht="51.75" customHeight="1">
      <c r="A352" s="801" t="s">
        <v>13</v>
      </c>
      <c r="B352" s="734" t="s">
        <v>73</v>
      </c>
      <c r="C352" s="734" t="s">
        <v>85</v>
      </c>
      <c r="D352" s="734" t="s">
        <v>86</v>
      </c>
      <c r="E352" s="21" t="s">
        <v>134</v>
      </c>
      <c r="F352" s="735" t="s">
        <v>88</v>
      </c>
      <c r="G352" s="736"/>
      <c r="H352" s="736"/>
      <c r="I352" s="737"/>
      <c r="J352" s="21" t="s">
        <v>135</v>
      </c>
      <c r="K352" s="735" t="s">
        <v>90</v>
      </c>
      <c r="L352" s="736"/>
      <c r="M352" s="737"/>
      <c r="N352" s="21" t="s">
        <v>136</v>
      </c>
      <c r="O352" s="720" t="s">
        <v>92</v>
      </c>
      <c r="P352" s="721"/>
      <c r="Q352" s="722"/>
      <c r="R352" s="22" t="s">
        <v>137</v>
      </c>
      <c r="S352" s="720" t="s">
        <v>94</v>
      </c>
      <c r="T352" s="721"/>
      <c r="U352" s="721"/>
      <c r="V352" s="722"/>
      <c r="W352" s="22" t="s">
        <v>138</v>
      </c>
      <c r="X352" s="720" t="s">
        <v>96</v>
      </c>
      <c r="Y352" s="721"/>
      <c r="Z352" s="722"/>
      <c r="AA352" s="22" t="s">
        <v>139</v>
      </c>
      <c r="AB352" s="720" t="s">
        <v>98</v>
      </c>
      <c r="AC352" s="721"/>
      <c r="AD352" s="722"/>
      <c r="AE352" s="22" t="s">
        <v>140</v>
      </c>
      <c r="AF352" s="720" t="s">
        <v>100</v>
      </c>
      <c r="AG352" s="721"/>
      <c r="AH352" s="721"/>
      <c r="AI352" s="722"/>
      <c r="AJ352" s="21" t="s">
        <v>141</v>
      </c>
      <c r="AK352" s="735" t="s">
        <v>102</v>
      </c>
      <c r="AL352" s="736"/>
      <c r="AM352" s="737"/>
      <c r="AN352" s="21" t="s">
        <v>142</v>
      </c>
      <c r="AO352" s="735" t="s">
        <v>104</v>
      </c>
      <c r="AP352" s="736"/>
      <c r="AQ352" s="737"/>
      <c r="AR352" s="21" t="s">
        <v>143</v>
      </c>
      <c r="AS352" s="735" t="s">
        <v>106</v>
      </c>
      <c r="AT352" s="736"/>
      <c r="AU352" s="736"/>
      <c r="AV352" s="737"/>
      <c r="AW352" s="21" t="s">
        <v>144</v>
      </c>
      <c r="AX352" s="735" t="s">
        <v>108</v>
      </c>
      <c r="AY352" s="736"/>
      <c r="AZ352" s="737"/>
      <c r="BA352" s="21" t="s">
        <v>145</v>
      </c>
      <c r="BB352" s="735" t="s">
        <v>110</v>
      </c>
      <c r="BC352" s="736"/>
      <c r="BD352" s="736"/>
      <c r="BE352" s="737"/>
      <c r="BF352" s="768" t="s">
        <v>16</v>
      </c>
    </row>
    <row r="353" spans="1:58" ht="9.75" customHeight="1">
      <c r="A353" s="801"/>
      <c r="B353" s="734"/>
      <c r="C353" s="734"/>
      <c r="D353" s="734"/>
      <c r="E353" s="727" t="s">
        <v>113</v>
      </c>
      <c r="F353" s="727"/>
      <c r="G353" s="727"/>
      <c r="H353" s="727"/>
      <c r="I353" s="727"/>
      <c r="J353" s="727"/>
      <c r="K353" s="727"/>
      <c r="L353" s="727"/>
      <c r="M353" s="727"/>
      <c r="N353" s="727"/>
      <c r="O353" s="727"/>
      <c r="P353" s="727"/>
      <c r="Q353" s="727"/>
      <c r="R353" s="727"/>
      <c r="S353" s="727"/>
      <c r="T353" s="727"/>
      <c r="U353" s="727"/>
      <c r="V353" s="727"/>
      <c r="W353" s="727"/>
      <c r="X353" s="727"/>
      <c r="Y353" s="727"/>
      <c r="Z353" s="727"/>
      <c r="AA353" s="727"/>
      <c r="AB353" s="727"/>
      <c r="AC353" s="727"/>
      <c r="AD353" s="727"/>
      <c r="AE353" s="727"/>
      <c r="AF353" s="727"/>
      <c r="AG353" s="727"/>
      <c r="AH353" s="727"/>
      <c r="AI353" s="727"/>
      <c r="AJ353" s="727"/>
      <c r="AK353" s="727"/>
      <c r="AL353" s="727"/>
      <c r="AM353" s="727"/>
      <c r="AN353" s="727"/>
      <c r="AO353" s="727"/>
      <c r="AP353" s="727"/>
      <c r="AQ353" s="727"/>
      <c r="AR353" s="727"/>
      <c r="AS353" s="727"/>
      <c r="AT353" s="727"/>
      <c r="AU353" s="727"/>
      <c r="AV353" s="727"/>
      <c r="AW353" s="727"/>
      <c r="AX353" s="727"/>
      <c r="AY353" s="727"/>
      <c r="AZ353" s="727"/>
      <c r="BA353" s="727"/>
      <c r="BB353" s="727"/>
      <c r="BC353" s="727"/>
      <c r="BD353" s="727"/>
      <c r="BE353" s="727"/>
      <c r="BF353" s="769"/>
    </row>
    <row r="354" spans="1:58" ht="15" customHeight="1">
      <c r="A354" s="801"/>
      <c r="B354" s="734"/>
      <c r="C354" s="734"/>
      <c r="D354" s="734"/>
      <c r="E354" s="59">
        <v>35</v>
      </c>
      <c r="F354" s="59">
        <v>36</v>
      </c>
      <c r="G354" s="59">
        <v>37</v>
      </c>
      <c r="H354" s="59">
        <v>38</v>
      </c>
      <c r="I354" s="59">
        <v>39</v>
      </c>
      <c r="J354" s="59">
        <v>40</v>
      </c>
      <c r="K354" s="59">
        <v>41</v>
      </c>
      <c r="L354" s="59">
        <v>42</v>
      </c>
      <c r="M354" s="59">
        <v>43</v>
      </c>
      <c r="N354" s="59">
        <v>44</v>
      </c>
      <c r="O354" s="59">
        <v>45</v>
      </c>
      <c r="P354" s="59">
        <v>46</v>
      </c>
      <c r="Q354" s="59">
        <v>47</v>
      </c>
      <c r="R354" s="59">
        <v>48</v>
      </c>
      <c r="S354" s="59">
        <v>49</v>
      </c>
      <c r="T354" s="59">
        <v>50</v>
      </c>
      <c r="U354" s="59">
        <v>51</v>
      </c>
      <c r="V354" s="59">
        <v>52</v>
      </c>
      <c r="W354" s="14">
        <v>1</v>
      </c>
      <c r="X354" s="14">
        <v>2</v>
      </c>
      <c r="Y354" s="14">
        <v>3</v>
      </c>
      <c r="Z354" s="14">
        <v>4</v>
      </c>
      <c r="AA354" s="14">
        <v>5</v>
      </c>
      <c r="AB354" s="14">
        <v>6</v>
      </c>
      <c r="AC354" s="14">
        <v>7</v>
      </c>
      <c r="AD354" s="14">
        <v>8</v>
      </c>
      <c r="AE354" s="14">
        <v>9</v>
      </c>
      <c r="AF354" s="14">
        <v>10</v>
      </c>
      <c r="AG354" s="14">
        <v>11</v>
      </c>
      <c r="AH354" s="14">
        <v>12</v>
      </c>
      <c r="AI354" s="14">
        <v>13</v>
      </c>
      <c r="AJ354" s="14">
        <v>14</v>
      </c>
      <c r="AK354" s="14">
        <v>15</v>
      </c>
      <c r="AL354" s="14">
        <v>16</v>
      </c>
      <c r="AM354" s="14">
        <v>17</v>
      </c>
      <c r="AN354" s="14">
        <v>18</v>
      </c>
      <c r="AO354" s="14">
        <v>19</v>
      </c>
      <c r="AP354" s="14">
        <v>20</v>
      </c>
      <c r="AQ354" s="14">
        <v>21</v>
      </c>
      <c r="AR354" s="14">
        <v>22</v>
      </c>
      <c r="AS354" s="14">
        <v>23</v>
      </c>
      <c r="AT354" s="14">
        <v>24</v>
      </c>
      <c r="AU354" s="14">
        <v>25</v>
      </c>
      <c r="AV354" s="14">
        <v>26</v>
      </c>
      <c r="AW354" s="14">
        <v>27</v>
      </c>
      <c r="AX354" s="14">
        <v>28</v>
      </c>
      <c r="AY354" s="14">
        <v>29</v>
      </c>
      <c r="AZ354" s="14">
        <v>30</v>
      </c>
      <c r="BA354" s="14">
        <v>31</v>
      </c>
      <c r="BB354" s="14">
        <v>32</v>
      </c>
      <c r="BC354" s="14">
        <v>33</v>
      </c>
      <c r="BD354" s="14">
        <v>34</v>
      </c>
      <c r="BE354" s="14">
        <v>35</v>
      </c>
      <c r="BF354" s="769"/>
    </row>
    <row r="355" spans="1:58" ht="9.75" customHeight="1">
      <c r="A355" s="801"/>
      <c r="B355" s="734"/>
      <c r="C355" s="734"/>
      <c r="D355" s="734"/>
      <c r="E355" s="728" t="s">
        <v>114</v>
      </c>
      <c r="F355" s="728"/>
      <c r="G355" s="728"/>
      <c r="H355" s="728"/>
      <c r="I355" s="728"/>
      <c r="J355" s="728"/>
      <c r="K355" s="728"/>
      <c r="L355" s="728"/>
      <c r="M355" s="728"/>
      <c r="N355" s="728"/>
      <c r="O355" s="728"/>
      <c r="P355" s="728"/>
      <c r="Q355" s="728"/>
      <c r="R355" s="728"/>
      <c r="S355" s="728"/>
      <c r="T355" s="728"/>
      <c r="U355" s="728"/>
      <c r="V355" s="728"/>
      <c r="W355" s="728"/>
      <c r="X355" s="728"/>
      <c r="Y355" s="728"/>
      <c r="Z355" s="728"/>
      <c r="AA355" s="728"/>
      <c r="AB355" s="728"/>
      <c r="AC355" s="728"/>
      <c r="AD355" s="728"/>
      <c r="AE355" s="728"/>
      <c r="AF355" s="728"/>
      <c r="AG355" s="728"/>
      <c r="AH355" s="728"/>
      <c r="AI355" s="728"/>
      <c r="AJ355" s="728"/>
      <c r="AK355" s="728"/>
      <c r="AL355" s="728"/>
      <c r="AM355" s="728"/>
      <c r="AN355" s="728"/>
      <c r="AO355" s="728"/>
      <c r="AP355" s="728"/>
      <c r="AQ355" s="728"/>
      <c r="AR355" s="728"/>
      <c r="AS355" s="728"/>
      <c r="AT355" s="728"/>
      <c r="AU355" s="728"/>
      <c r="AV355" s="728"/>
      <c r="AW355" s="728"/>
      <c r="AX355" s="728"/>
      <c r="AY355" s="728"/>
      <c r="AZ355" s="728"/>
      <c r="BA355" s="728"/>
      <c r="BB355" s="728"/>
      <c r="BC355" s="728"/>
      <c r="BD355" s="728"/>
      <c r="BE355" s="728"/>
      <c r="BF355" s="769"/>
    </row>
    <row r="356" spans="1:58" ht="13.5" customHeight="1">
      <c r="A356" s="801"/>
      <c r="B356" s="734"/>
      <c r="C356" s="734"/>
      <c r="D356" s="734"/>
      <c r="E356" s="58">
        <v>1</v>
      </c>
      <c r="F356" s="58">
        <v>2</v>
      </c>
      <c r="G356" s="58">
        <v>3</v>
      </c>
      <c r="H356" s="58">
        <v>4</v>
      </c>
      <c r="I356" s="58">
        <v>5</v>
      </c>
      <c r="J356" s="58">
        <v>6</v>
      </c>
      <c r="K356" s="58">
        <v>7</v>
      </c>
      <c r="L356" s="58">
        <v>8</v>
      </c>
      <c r="M356" s="58">
        <v>9</v>
      </c>
      <c r="N356" s="58">
        <v>10</v>
      </c>
      <c r="O356" s="58">
        <v>11</v>
      </c>
      <c r="P356" s="58">
        <v>12</v>
      </c>
      <c r="Q356" s="58">
        <v>13</v>
      </c>
      <c r="R356" s="58">
        <v>14</v>
      </c>
      <c r="S356" s="58">
        <v>15</v>
      </c>
      <c r="T356" s="58">
        <v>16</v>
      </c>
      <c r="U356" s="58">
        <v>17</v>
      </c>
      <c r="V356" s="58">
        <v>18</v>
      </c>
      <c r="W356" s="58">
        <v>19</v>
      </c>
      <c r="X356" s="58">
        <v>20</v>
      </c>
      <c r="Y356" s="58">
        <v>21</v>
      </c>
      <c r="Z356" s="58">
        <v>22</v>
      </c>
      <c r="AA356" s="58">
        <v>23</v>
      </c>
      <c r="AB356" s="58">
        <v>24</v>
      </c>
      <c r="AC356" s="58">
        <v>25</v>
      </c>
      <c r="AD356" s="58">
        <v>26</v>
      </c>
      <c r="AE356" s="58">
        <v>27</v>
      </c>
      <c r="AF356" s="58">
        <v>28</v>
      </c>
      <c r="AG356" s="58">
        <v>29</v>
      </c>
      <c r="AH356" s="58">
        <v>30</v>
      </c>
      <c r="AI356" s="58">
        <v>31</v>
      </c>
      <c r="AJ356" s="58">
        <v>32</v>
      </c>
      <c r="AK356" s="58">
        <v>33</v>
      </c>
      <c r="AL356" s="58">
        <v>34</v>
      </c>
      <c r="AM356" s="58">
        <v>35</v>
      </c>
      <c r="AN356" s="58">
        <v>36</v>
      </c>
      <c r="AO356" s="58">
        <v>37</v>
      </c>
      <c r="AP356" s="58">
        <v>38</v>
      </c>
      <c r="AQ356" s="58">
        <v>39</v>
      </c>
      <c r="AR356" s="58">
        <v>40</v>
      </c>
      <c r="AS356" s="58">
        <v>41</v>
      </c>
      <c r="AT356" s="58">
        <v>42</v>
      </c>
      <c r="AU356" s="58">
        <v>43</v>
      </c>
      <c r="AV356" s="58">
        <v>44</v>
      </c>
      <c r="AW356" s="58">
        <v>45</v>
      </c>
      <c r="AX356" s="58">
        <v>46</v>
      </c>
      <c r="AY356" s="58">
        <v>47</v>
      </c>
      <c r="AZ356" s="58">
        <v>48</v>
      </c>
      <c r="BA356" s="58">
        <v>49</v>
      </c>
      <c r="BB356" s="58">
        <v>50</v>
      </c>
      <c r="BC356" s="58">
        <v>51</v>
      </c>
      <c r="BD356" s="58">
        <v>52</v>
      </c>
      <c r="BE356" s="58">
        <v>53</v>
      </c>
      <c r="BF356" s="770"/>
    </row>
    <row r="357" spans="1:58" ht="39">
      <c r="A357" s="799" t="s">
        <v>255</v>
      </c>
      <c r="B357" s="36" t="s">
        <v>165</v>
      </c>
      <c r="C357" s="68" t="s">
        <v>166</v>
      </c>
      <c r="D357" s="15" t="s">
        <v>116</v>
      </c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</row>
    <row r="358" spans="1:58" ht="16.5">
      <c r="A358" s="800"/>
      <c r="B358" s="67" t="s">
        <v>170</v>
      </c>
      <c r="C358" s="69" t="s">
        <v>25</v>
      </c>
      <c r="D358" s="60" t="s">
        <v>116</v>
      </c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>
        <v>0</v>
      </c>
      <c r="W358" s="91">
        <v>0</v>
      </c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 t="s">
        <v>84</v>
      </c>
      <c r="AM358" s="91"/>
      <c r="AN358" s="91"/>
      <c r="AO358" s="91"/>
      <c r="AP358" s="91"/>
      <c r="AQ358" s="91"/>
      <c r="AR358" s="91"/>
      <c r="AS358" s="91"/>
      <c r="AT358" s="90"/>
      <c r="AU358" s="91"/>
      <c r="AV358" s="91">
        <v>0</v>
      </c>
      <c r="AW358" s="66"/>
      <c r="AX358" s="66"/>
      <c r="AY358" s="66"/>
      <c r="AZ358" s="66"/>
      <c r="BA358" s="66"/>
      <c r="BB358" s="66"/>
      <c r="BC358" s="66"/>
      <c r="BD358" s="66"/>
      <c r="BE358" s="66"/>
      <c r="BF358" s="25"/>
    </row>
    <row r="359" spans="1:58" ht="16.5">
      <c r="A359" s="800"/>
      <c r="B359" s="67" t="s">
        <v>349</v>
      </c>
      <c r="C359" s="69" t="s">
        <v>34</v>
      </c>
      <c r="D359" s="60" t="s">
        <v>116</v>
      </c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1">
        <v>0</v>
      </c>
      <c r="W359" s="91">
        <v>0</v>
      </c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 t="s">
        <v>84</v>
      </c>
      <c r="AM359" s="91"/>
      <c r="AN359" s="91"/>
      <c r="AO359" s="91"/>
      <c r="AP359" s="91"/>
      <c r="AQ359" s="91"/>
      <c r="AR359" s="91"/>
      <c r="AS359" s="91"/>
      <c r="AT359" s="91"/>
      <c r="AU359" s="91"/>
      <c r="AV359" s="91">
        <v>0</v>
      </c>
      <c r="AW359" s="66"/>
      <c r="AX359" s="66"/>
      <c r="AY359" s="66"/>
      <c r="AZ359" s="66"/>
      <c r="BA359" s="66"/>
      <c r="BB359" s="66"/>
      <c r="BC359" s="66"/>
      <c r="BD359" s="66"/>
      <c r="BE359" s="66"/>
      <c r="BF359" s="25"/>
    </row>
    <row r="360" spans="1:58" ht="39">
      <c r="A360" s="800"/>
      <c r="B360" s="36" t="s">
        <v>172</v>
      </c>
      <c r="C360" s="68" t="s">
        <v>173</v>
      </c>
      <c r="D360" s="15" t="s">
        <v>116</v>
      </c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</row>
    <row r="361" spans="1:58" ht="24.75">
      <c r="A361" s="800"/>
      <c r="B361" s="67" t="s">
        <v>175</v>
      </c>
      <c r="C361" s="63" t="s">
        <v>176</v>
      </c>
      <c r="D361" s="60" t="s">
        <v>116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>
        <v>0</v>
      </c>
      <c r="W361" s="60">
        <v>0</v>
      </c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59"/>
      <c r="AS361" s="59" t="s">
        <v>83</v>
      </c>
      <c r="AT361" s="18"/>
      <c r="AU361" s="60"/>
      <c r="AV361" s="60">
        <v>0</v>
      </c>
      <c r="AW361" s="60"/>
      <c r="AX361" s="60"/>
      <c r="AY361" s="60"/>
      <c r="AZ361" s="60"/>
      <c r="BA361" s="60"/>
      <c r="BB361" s="60"/>
      <c r="BC361" s="60"/>
      <c r="BD361" s="60"/>
      <c r="BE361" s="60"/>
      <c r="BF361" s="17"/>
    </row>
    <row r="362" spans="1:58" ht="19.5">
      <c r="A362" s="800"/>
      <c r="B362" s="64" t="s">
        <v>40</v>
      </c>
      <c r="C362" s="68" t="s">
        <v>121</v>
      </c>
      <c r="D362" s="19" t="s">
        <v>116</v>
      </c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20"/>
    </row>
    <row r="363" spans="1:58" ht="29.25">
      <c r="A363" s="800"/>
      <c r="B363" s="64" t="s">
        <v>119</v>
      </c>
      <c r="C363" s="68" t="s">
        <v>120</v>
      </c>
      <c r="D363" s="19" t="s">
        <v>116</v>
      </c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20"/>
    </row>
    <row r="364" spans="1:59" s="12" customFormat="1" ht="41.25">
      <c r="A364" s="800"/>
      <c r="B364" s="66" t="s">
        <v>177</v>
      </c>
      <c r="C364" s="70" t="s">
        <v>178</v>
      </c>
      <c r="D364" s="66" t="s">
        <v>116</v>
      </c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1">
        <v>0</v>
      </c>
      <c r="W364" s="91">
        <v>0</v>
      </c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 t="s">
        <v>83</v>
      </c>
      <c r="AR364" s="90"/>
      <c r="AS364" s="90"/>
      <c r="AT364" s="90"/>
      <c r="AU364" s="91"/>
      <c r="AV364" s="95">
        <v>0</v>
      </c>
      <c r="AW364" s="98"/>
      <c r="AX364" s="98"/>
      <c r="AY364" s="98"/>
      <c r="AZ364" s="98"/>
      <c r="BA364" s="98"/>
      <c r="BB364" s="98"/>
      <c r="BC364" s="98"/>
      <c r="BD364" s="98"/>
      <c r="BE364" s="98"/>
      <c r="BF364" s="25"/>
      <c r="BG364" s="1"/>
    </row>
    <row r="365" spans="1:59" s="12" customFormat="1" ht="33">
      <c r="A365" s="800"/>
      <c r="B365" s="66" t="s">
        <v>180</v>
      </c>
      <c r="C365" s="70" t="s">
        <v>179</v>
      </c>
      <c r="D365" s="66" t="s">
        <v>116</v>
      </c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 t="s">
        <v>83</v>
      </c>
      <c r="U365" s="90"/>
      <c r="V365" s="91">
        <v>0</v>
      </c>
      <c r="W365" s="91">
        <v>0</v>
      </c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1"/>
      <c r="AV365" s="98">
        <v>0</v>
      </c>
      <c r="AW365" s="98"/>
      <c r="AX365" s="98"/>
      <c r="AY365" s="98"/>
      <c r="AZ365" s="98"/>
      <c r="BA365" s="98"/>
      <c r="BB365" s="98"/>
      <c r="BC365" s="98"/>
      <c r="BD365" s="98"/>
      <c r="BE365" s="98"/>
      <c r="BF365" s="25"/>
      <c r="BG365" s="1"/>
    </row>
    <row r="366" spans="1:58" ht="16.5">
      <c r="A366" s="800"/>
      <c r="B366" s="364" t="s">
        <v>181</v>
      </c>
      <c r="C366" s="363" t="s">
        <v>55</v>
      </c>
      <c r="D366" s="66" t="s">
        <v>116</v>
      </c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55">
        <v>0</v>
      </c>
      <c r="W366" s="55">
        <v>0</v>
      </c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89" t="s">
        <v>64</v>
      </c>
      <c r="AO366" s="89"/>
      <c r="AP366" s="89"/>
      <c r="AQ366" s="89"/>
      <c r="AR366" s="99"/>
      <c r="AS366" s="89"/>
      <c r="AT366" s="90"/>
      <c r="AU366" s="55"/>
      <c r="AV366" s="55">
        <v>0</v>
      </c>
      <c r="AW366" s="60"/>
      <c r="AX366" s="60"/>
      <c r="AY366" s="60"/>
      <c r="AZ366" s="60"/>
      <c r="BA366" s="60"/>
      <c r="BB366" s="60"/>
      <c r="BC366" s="60"/>
      <c r="BD366" s="60"/>
      <c r="BE366" s="60"/>
      <c r="BF366" s="25"/>
    </row>
    <row r="367" spans="1:58" ht="19.5">
      <c r="A367" s="800"/>
      <c r="B367" s="36" t="s">
        <v>122</v>
      </c>
      <c r="C367" s="68" t="s">
        <v>42</v>
      </c>
      <c r="D367" s="15" t="s">
        <v>116</v>
      </c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20"/>
    </row>
    <row r="368" spans="1:58" ht="57.75">
      <c r="A368" s="800"/>
      <c r="B368" s="73" t="s">
        <v>43</v>
      </c>
      <c r="C368" s="62" t="s">
        <v>247</v>
      </c>
      <c r="D368" s="15" t="s">
        <v>116</v>
      </c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 t="s">
        <v>294</v>
      </c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23"/>
    </row>
    <row r="369" spans="1:58" ht="33">
      <c r="A369" s="800"/>
      <c r="B369" s="66" t="s">
        <v>250</v>
      </c>
      <c r="C369" s="65" t="s">
        <v>251</v>
      </c>
      <c r="D369" s="66" t="s">
        <v>116</v>
      </c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55">
        <v>0</v>
      </c>
      <c r="W369" s="55">
        <v>0</v>
      </c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 t="s">
        <v>64</v>
      </c>
      <c r="AN369" s="91"/>
      <c r="AO369" s="91"/>
      <c r="AP369" s="91"/>
      <c r="AQ369" s="91"/>
      <c r="AR369" s="91"/>
      <c r="AS369" s="91"/>
      <c r="AT369" s="90"/>
      <c r="AU369" s="55"/>
      <c r="AV369" s="55">
        <v>0</v>
      </c>
      <c r="AW369" s="60"/>
      <c r="AX369" s="60"/>
      <c r="AY369" s="60"/>
      <c r="AZ369" s="60"/>
      <c r="BA369" s="60"/>
      <c r="BB369" s="60"/>
      <c r="BC369" s="60"/>
      <c r="BD369" s="60"/>
      <c r="BE369" s="60"/>
      <c r="BF369" s="17"/>
    </row>
    <row r="370" spans="1:58" ht="66">
      <c r="A370" s="800"/>
      <c r="B370" s="66" t="s">
        <v>45</v>
      </c>
      <c r="C370" s="104" t="s">
        <v>260</v>
      </c>
      <c r="D370" s="66" t="s">
        <v>116</v>
      </c>
      <c r="E370" s="101"/>
      <c r="F370" s="101"/>
      <c r="G370" s="101"/>
      <c r="H370" s="101"/>
      <c r="I370" s="101"/>
      <c r="J370" s="101"/>
      <c r="K370" s="101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55">
        <v>0</v>
      </c>
      <c r="W370" s="55">
        <v>0</v>
      </c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0"/>
      <c r="AN370" s="90"/>
      <c r="AO370" s="90"/>
      <c r="AP370" s="90"/>
      <c r="AQ370" s="90" t="s">
        <v>83</v>
      </c>
      <c r="AR370" s="90"/>
      <c r="AS370" s="90"/>
      <c r="AT370" s="90"/>
      <c r="AU370" s="55"/>
      <c r="AV370" s="55">
        <v>0</v>
      </c>
      <c r="AW370" s="60"/>
      <c r="AX370" s="60"/>
      <c r="AY370" s="60"/>
      <c r="AZ370" s="60"/>
      <c r="BA370" s="60"/>
      <c r="BB370" s="60"/>
      <c r="BC370" s="60"/>
      <c r="BD370" s="60"/>
      <c r="BE370" s="60"/>
      <c r="BF370" s="17"/>
    </row>
    <row r="371" spans="1:58" ht="33">
      <c r="A371" s="800"/>
      <c r="B371" s="73" t="s">
        <v>57</v>
      </c>
      <c r="C371" s="62" t="s">
        <v>252</v>
      </c>
      <c r="D371" s="15" t="s">
        <v>116</v>
      </c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 t="s">
        <v>294</v>
      </c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23"/>
    </row>
    <row r="372" spans="1:58" ht="33">
      <c r="A372" s="800"/>
      <c r="B372" s="66" t="s">
        <v>58</v>
      </c>
      <c r="C372" s="65" t="s">
        <v>252</v>
      </c>
      <c r="D372" s="66" t="s">
        <v>116</v>
      </c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55">
        <v>0</v>
      </c>
      <c r="W372" s="55">
        <v>0</v>
      </c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 t="s">
        <v>64</v>
      </c>
      <c r="AO372" s="91"/>
      <c r="AP372" s="91"/>
      <c r="AQ372" s="91"/>
      <c r="AR372" s="91"/>
      <c r="AS372" s="91"/>
      <c r="AT372" s="90"/>
      <c r="AU372" s="55"/>
      <c r="AV372" s="55">
        <v>0</v>
      </c>
      <c r="AW372" s="60"/>
      <c r="AX372" s="60"/>
      <c r="AY372" s="60"/>
      <c r="AZ372" s="60"/>
      <c r="BA372" s="60"/>
      <c r="BB372" s="60"/>
      <c r="BC372" s="60"/>
      <c r="BD372" s="60"/>
      <c r="BE372" s="60"/>
      <c r="BF372" s="17"/>
    </row>
    <row r="373" spans="1:58" ht="41.25">
      <c r="A373" s="800"/>
      <c r="B373" s="73" t="s">
        <v>329</v>
      </c>
      <c r="C373" s="442" t="s">
        <v>371</v>
      </c>
      <c r="D373" s="15" t="s">
        <v>116</v>
      </c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 t="s">
        <v>294</v>
      </c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23"/>
    </row>
    <row r="374" spans="1:59" s="12" customFormat="1" ht="24.75">
      <c r="A374" s="800"/>
      <c r="B374" s="57" t="s">
        <v>347</v>
      </c>
      <c r="C374" s="441" t="s">
        <v>82</v>
      </c>
      <c r="D374" s="66" t="s">
        <v>116</v>
      </c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>
        <v>0</v>
      </c>
      <c r="AW374" s="24"/>
      <c r="AX374" s="24"/>
      <c r="AY374" s="24"/>
      <c r="AZ374" s="24"/>
      <c r="BA374" s="24"/>
      <c r="BB374" s="24"/>
      <c r="BC374" s="24"/>
      <c r="BD374" s="24"/>
      <c r="BE374" s="24"/>
      <c r="BF374" s="100">
        <f>SUM(E374:BE374)</f>
        <v>0</v>
      </c>
      <c r="BG374" s="1"/>
    </row>
    <row r="375" spans="1:58" ht="57.75">
      <c r="A375" s="800"/>
      <c r="B375" s="66" t="s">
        <v>330</v>
      </c>
      <c r="C375" s="104" t="s">
        <v>372</v>
      </c>
      <c r="D375" s="66" t="s">
        <v>116</v>
      </c>
      <c r="E375" s="101"/>
      <c r="F375" s="101"/>
      <c r="G375" s="101"/>
      <c r="H375" s="101"/>
      <c r="I375" s="101"/>
      <c r="J375" s="101"/>
      <c r="K375" s="101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55">
        <v>0</v>
      </c>
      <c r="W375" s="55">
        <v>0</v>
      </c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 t="s">
        <v>83</v>
      </c>
      <c r="AI375" s="91"/>
      <c r="AJ375" s="91"/>
      <c r="AK375" s="91"/>
      <c r="AL375" s="91"/>
      <c r="AM375" s="90"/>
      <c r="AN375" s="90"/>
      <c r="AO375" s="90"/>
      <c r="AP375" s="90"/>
      <c r="AQ375" s="90"/>
      <c r="AR375" s="90"/>
      <c r="AS375" s="90"/>
      <c r="AT375" s="90"/>
      <c r="AU375" s="55"/>
      <c r="AV375" s="55">
        <v>0</v>
      </c>
      <c r="AW375" s="60"/>
      <c r="AX375" s="60"/>
      <c r="AY375" s="60"/>
      <c r="AZ375" s="60"/>
      <c r="BA375" s="60"/>
      <c r="BB375" s="60"/>
      <c r="BC375" s="60"/>
      <c r="BD375" s="60"/>
      <c r="BE375" s="60"/>
      <c r="BF375" s="17">
        <f>SUM(E375:BE375)</f>
        <v>0</v>
      </c>
    </row>
    <row r="376" spans="1:58" ht="49.5">
      <c r="A376" s="800"/>
      <c r="B376" s="66" t="s">
        <v>331</v>
      </c>
      <c r="C376" s="237" t="s">
        <v>373</v>
      </c>
      <c r="D376" s="66" t="s">
        <v>116</v>
      </c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2"/>
      <c r="P376" s="102"/>
      <c r="Q376" s="102"/>
      <c r="R376" s="102"/>
      <c r="S376" s="102"/>
      <c r="T376" s="102"/>
      <c r="U376" s="102"/>
      <c r="V376" s="55">
        <v>0</v>
      </c>
      <c r="W376" s="55">
        <v>0</v>
      </c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 t="s">
        <v>83</v>
      </c>
      <c r="AL376" s="66"/>
      <c r="AM376" s="18"/>
      <c r="AN376" s="18"/>
      <c r="AO376" s="18"/>
      <c r="AP376" s="18"/>
      <c r="AQ376" s="18"/>
      <c r="AR376" s="18"/>
      <c r="AS376" s="18"/>
      <c r="AT376" s="18"/>
      <c r="AU376" s="24"/>
      <c r="AV376" s="24">
        <v>0</v>
      </c>
      <c r="AW376" s="60"/>
      <c r="AX376" s="60"/>
      <c r="AY376" s="60"/>
      <c r="AZ376" s="60"/>
      <c r="BA376" s="60"/>
      <c r="BB376" s="60"/>
      <c r="BC376" s="60"/>
      <c r="BD376" s="60"/>
      <c r="BE376" s="60"/>
      <c r="BF376" s="17">
        <f>SUM(E376:BE376)</f>
        <v>0</v>
      </c>
    </row>
    <row r="377" spans="1:58" ht="12">
      <c r="A377" s="800"/>
      <c r="B377" s="758" t="s">
        <v>148</v>
      </c>
      <c r="C377" s="758"/>
      <c r="D377" s="15"/>
      <c r="E377" s="280"/>
      <c r="F377" s="280"/>
      <c r="G377" s="280"/>
      <c r="H377" s="280"/>
      <c r="I377" s="280"/>
      <c r="J377" s="280"/>
      <c r="K377" s="280"/>
      <c r="L377" s="281"/>
      <c r="M377" s="281"/>
      <c r="N377" s="281"/>
      <c r="O377" s="281"/>
      <c r="P377" s="281"/>
      <c r="Q377" s="281"/>
      <c r="R377" s="281"/>
      <c r="S377" s="281"/>
      <c r="T377" s="281">
        <v>3</v>
      </c>
      <c r="U377" s="281">
        <v>2</v>
      </c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  <c r="AH377" s="280"/>
      <c r="AI377" s="280"/>
      <c r="AJ377" s="280"/>
      <c r="AK377" s="280"/>
      <c r="AL377" s="281">
        <v>2</v>
      </c>
      <c r="AM377" s="280">
        <v>2</v>
      </c>
      <c r="AN377" s="280"/>
      <c r="AO377" s="280"/>
      <c r="AP377" s="280"/>
      <c r="AQ377" s="280">
        <v>1</v>
      </c>
      <c r="AR377" s="280"/>
      <c r="AS377" s="280"/>
      <c r="AT377" s="280"/>
      <c r="AU377" s="280">
        <v>2</v>
      </c>
      <c r="AV377" s="280"/>
      <c r="AW377" s="280"/>
      <c r="AX377" s="280"/>
      <c r="AY377" s="280"/>
      <c r="AZ377" s="280"/>
      <c r="BA377" s="280"/>
      <c r="BB377" s="280"/>
      <c r="BC377" s="280"/>
      <c r="BD377" s="280"/>
      <c r="BE377" s="281"/>
      <c r="BF377" s="281">
        <f>SUM(E377:BE377)</f>
        <v>12</v>
      </c>
    </row>
    <row r="378" ht="15"/>
    <row r="379" spans="1:58" ht="63">
      <c r="A379" s="773" t="s">
        <v>258</v>
      </c>
      <c r="B379" s="734" t="s">
        <v>73</v>
      </c>
      <c r="C379" s="734" t="s">
        <v>85</v>
      </c>
      <c r="D379" s="734" t="s">
        <v>86</v>
      </c>
      <c r="E379" s="21" t="s">
        <v>134</v>
      </c>
      <c r="F379" s="735" t="s">
        <v>88</v>
      </c>
      <c r="G379" s="736"/>
      <c r="H379" s="736"/>
      <c r="I379" s="737"/>
      <c r="J379" s="21" t="s">
        <v>135</v>
      </c>
      <c r="K379" s="735" t="s">
        <v>90</v>
      </c>
      <c r="L379" s="736"/>
      <c r="M379" s="737"/>
      <c r="N379" s="21" t="s">
        <v>136</v>
      </c>
      <c r="O379" s="720" t="s">
        <v>92</v>
      </c>
      <c r="P379" s="721"/>
      <c r="Q379" s="722"/>
      <c r="R379" s="22" t="s">
        <v>137</v>
      </c>
      <c r="S379" s="720" t="s">
        <v>94</v>
      </c>
      <c r="T379" s="721"/>
      <c r="U379" s="721"/>
      <c r="V379" s="722"/>
      <c r="W379" s="22" t="s">
        <v>138</v>
      </c>
      <c r="X379" s="720" t="s">
        <v>96</v>
      </c>
      <c r="Y379" s="721"/>
      <c r="Z379" s="722"/>
      <c r="AA379" s="22" t="s">
        <v>139</v>
      </c>
      <c r="AB379" s="720" t="s">
        <v>98</v>
      </c>
      <c r="AC379" s="721"/>
      <c r="AD379" s="722"/>
      <c r="AE379" s="22" t="s">
        <v>140</v>
      </c>
      <c r="AF379" s="720" t="s">
        <v>100</v>
      </c>
      <c r="AG379" s="721"/>
      <c r="AH379" s="721"/>
      <c r="AI379" s="722"/>
      <c r="AJ379" s="21" t="s">
        <v>141</v>
      </c>
      <c r="AK379" s="735" t="s">
        <v>102</v>
      </c>
      <c r="AL379" s="736"/>
      <c r="AM379" s="737"/>
      <c r="AN379" s="21" t="s">
        <v>142</v>
      </c>
      <c r="AO379" s="735" t="s">
        <v>104</v>
      </c>
      <c r="AP379" s="736"/>
      <c r="AQ379" s="737"/>
      <c r="AR379" s="21" t="s">
        <v>143</v>
      </c>
      <c r="AS379" s="735" t="s">
        <v>106</v>
      </c>
      <c r="AT379" s="736"/>
      <c r="AU379" s="736"/>
      <c r="AV379" s="737"/>
      <c r="AW379" s="21" t="s">
        <v>144</v>
      </c>
      <c r="AX379" s="735" t="s">
        <v>108</v>
      </c>
      <c r="AY379" s="736"/>
      <c r="AZ379" s="737"/>
      <c r="BA379" s="21" t="s">
        <v>145</v>
      </c>
      <c r="BB379" s="735" t="s">
        <v>110</v>
      </c>
      <c r="BC379" s="736"/>
      <c r="BD379" s="736"/>
      <c r="BE379" s="737"/>
      <c r="BF379" s="726" t="s">
        <v>112</v>
      </c>
    </row>
    <row r="380" spans="1:58" ht="9.75" customHeight="1">
      <c r="A380" s="774"/>
      <c r="B380" s="734"/>
      <c r="C380" s="734"/>
      <c r="D380" s="734"/>
      <c r="E380" s="727" t="s">
        <v>113</v>
      </c>
      <c r="F380" s="727"/>
      <c r="G380" s="727"/>
      <c r="H380" s="727"/>
      <c r="I380" s="727"/>
      <c r="J380" s="727"/>
      <c r="K380" s="727"/>
      <c r="L380" s="727"/>
      <c r="M380" s="727"/>
      <c r="N380" s="727"/>
      <c r="O380" s="727"/>
      <c r="P380" s="727"/>
      <c r="Q380" s="727"/>
      <c r="R380" s="727"/>
      <c r="S380" s="727"/>
      <c r="T380" s="727"/>
      <c r="U380" s="727"/>
      <c r="V380" s="727"/>
      <c r="W380" s="727"/>
      <c r="X380" s="727"/>
      <c r="Y380" s="727"/>
      <c r="Z380" s="727"/>
      <c r="AA380" s="727"/>
      <c r="AB380" s="727"/>
      <c r="AC380" s="727"/>
      <c r="AD380" s="727"/>
      <c r="AE380" s="727"/>
      <c r="AF380" s="727"/>
      <c r="AG380" s="727"/>
      <c r="AH380" s="727"/>
      <c r="AI380" s="727"/>
      <c r="AJ380" s="727"/>
      <c r="AK380" s="727"/>
      <c r="AL380" s="727"/>
      <c r="AM380" s="727"/>
      <c r="AN380" s="727"/>
      <c r="AO380" s="727"/>
      <c r="AP380" s="727"/>
      <c r="AQ380" s="727"/>
      <c r="AR380" s="727"/>
      <c r="AS380" s="727"/>
      <c r="AT380" s="727"/>
      <c r="AU380" s="727"/>
      <c r="AV380" s="727"/>
      <c r="AW380" s="727"/>
      <c r="AX380" s="727"/>
      <c r="AY380" s="727"/>
      <c r="AZ380" s="727"/>
      <c r="BA380" s="727"/>
      <c r="BB380" s="727"/>
      <c r="BC380" s="727"/>
      <c r="BD380" s="727"/>
      <c r="BE380" s="727"/>
      <c r="BF380" s="726"/>
    </row>
    <row r="381" spans="1:58" ht="9.75" customHeight="1">
      <c r="A381" s="774"/>
      <c r="B381" s="734"/>
      <c r="C381" s="734"/>
      <c r="D381" s="734"/>
      <c r="E381" s="59">
        <v>35</v>
      </c>
      <c r="F381" s="59">
        <v>36</v>
      </c>
      <c r="G381" s="59">
        <v>37</v>
      </c>
      <c r="H381" s="59">
        <v>38</v>
      </c>
      <c r="I381" s="59">
        <v>39</v>
      </c>
      <c r="J381" s="59">
        <v>40</v>
      </c>
      <c r="K381" s="59">
        <v>41</v>
      </c>
      <c r="L381" s="59">
        <v>42</v>
      </c>
      <c r="M381" s="59">
        <v>43</v>
      </c>
      <c r="N381" s="59">
        <v>44</v>
      </c>
      <c r="O381" s="59">
        <v>45</v>
      </c>
      <c r="P381" s="59">
        <v>46</v>
      </c>
      <c r="Q381" s="59">
        <v>47</v>
      </c>
      <c r="R381" s="59">
        <v>48</v>
      </c>
      <c r="S381" s="59">
        <v>49</v>
      </c>
      <c r="T381" s="59">
        <v>50</v>
      </c>
      <c r="U381" s="59">
        <v>51</v>
      </c>
      <c r="V381" s="59">
        <v>52</v>
      </c>
      <c r="W381" s="14">
        <v>1</v>
      </c>
      <c r="X381" s="14">
        <v>2</v>
      </c>
      <c r="Y381" s="14">
        <v>3</v>
      </c>
      <c r="Z381" s="14">
        <v>4</v>
      </c>
      <c r="AA381" s="14">
        <v>5</v>
      </c>
      <c r="AB381" s="14">
        <v>6</v>
      </c>
      <c r="AC381" s="14">
        <v>7</v>
      </c>
      <c r="AD381" s="14">
        <v>8</v>
      </c>
      <c r="AE381" s="14">
        <v>9</v>
      </c>
      <c r="AF381" s="14">
        <v>10</v>
      </c>
      <c r="AG381" s="14">
        <v>11</v>
      </c>
      <c r="AH381" s="14">
        <v>12</v>
      </c>
      <c r="AI381" s="14">
        <v>13</v>
      </c>
      <c r="AJ381" s="14">
        <v>14</v>
      </c>
      <c r="AK381" s="14">
        <v>15</v>
      </c>
      <c r="AL381" s="14">
        <v>16</v>
      </c>
      <c r="AM381" s="14">
        <v>17</v>
      </c>
      <c r="AN381" s="14">
        <v>18</v>
      </c>
      <c r="AO381" s="14">
        <v>19</v>
      </c>
      <c r="AP381" s="14">
        <v>20</v>
      </c>
      <c r="AQ381" s="14">
        <v>21</v>
      </c>
      <c r="AR381" s="14">
        <v>22</v>
      </c>
      <c r="AS381" s="14">
        <v>23</v>
      </c>
      <c r="AT381" s="14">
        <v>24</v>
      </c>
      <c r="AU381" s="14">
        <v>25</v>
      </c>
      <c r="AV381" s="14">
        <v>26</v>
      </c>
      <c r="AW381" s="14">
        <v>27</v>
      </c>
      <c r="AX381" s="14">
        <v>28</v>
      </c>
      <c r="AY381" s="14">
        <v>29</v>
      </c>
      <c r="AZ381" s="14">
        <v>30</v>
      </c>
      <c r="BA381" s="14">
        <v>31</v>
      </c>
      <c r="BB381" s="14">
        <v>32</v>
      </c>
      <c r="BC381" s="14">
        <v>33</v>
      </c>
      <c r="BD381" s="14">
        <v>34</v>
      </c>
      <c r="BE381" s="14">
        <v>35</v>
      </c>
      <c r="BF381" s="726"/>
    </row>
    <row r="382" spans="1:58" ht="9.75" customHeight="1">
      <c r="A382" s="774"/>
      <c r="B382" s="734"/>
      <c r="C382" s="734"/>
      <c r="D382" s="734"/>
      <c r="E382" s="728" t="s">
        <v>114</v>
      </c>
      <c r="F382" s="728"/>
      <c r="G382" s="728"/>
      <c r="H382" s="728"/>
      <c r="I382" s="728"/>
      <c r="J382" s="728"/>
      <c r="K382" s="728"/>
      <c r="L382" s="728"/>
      <c r="M382" s="728"/>
      <c r="N382" s="728"/>
      <c r="O382" s="728"/>
      <c r="P382" s="728"/>
      <c r="Q382" s="728"/>
      <c r="R382" s="728"/>
      <c r="S382" s="728"/>
      <c r="T382" s="728"/>
      <c r="U382" s="728"/>
      <c r="V382" s="728"/>
      <c r="W382" s="728"/>
      <c r="X382" s="728"/>
      <c r="Y382" s="728"/>
      <c r="Z382" s="728"/>
      <c r="AA382" s="728"/>
      <c r="AB382" s="728"/>
      <c r="AC382" s="728"/>
      <c r="AD382" s="728"/>
      <c r="AE382" s="728"/>
      <c r="AF382" s="728"/>
      <c r="AG382" s="728"/>
      <c r="AH382" s="728"/>
      <c r="AI382" s="728"/>
      <c r="AJ382" s="728"/>
      <c r="AK382" s="728"/>
      <c r="AL382" s="728"/>
      <c r="AM382" s="728"/>
      <c r="AN382" s="728"/>
      <c r="AO382" s="728"/>
      <c r="AP382" s="728"/>
      <c r="AQ382" s="728"/>
      <c r="AR382" s="728"/>
      <c r="AS382" s="728"/>
      <c r="AT382" s="728"/>
      <c r="AU382" s="728"/>
      <c r="AV382" s="728"/>
      <c r="AW382" s="728"/>
      <c r="AX382" s="728"/>
      <c r="AY382" s="728"/>
      <c r="AZ382" s="728"/>
      <c r="BA382" s="728"/>
      <c r="BB382" s="728"/>
      <c r="BC382" s="728"/>
      <c r="BD382" s="728"/>
      <c r="BE382" s="728"/>
      <c r="BF382" s="726"/>
    </row>
    <row r="383" spans="1:58" ht="9.75" customHeight="1">
      <c r="A383" s="715"/>
      <c r="B383" s="734"/>
      <c r="C383" s="734"/>
      <c r="D383" s="734"/>
      <c r="E383" s="58">
        <v>1</v>
      </c>
      <c r="F383" s="58">
        <v>2</v>
      </c>
      <c r="G383" s="58">
        <v>3</v>
      </c>
      <c r="H383" s="58">
        <v>4</v>
      </c>
      <c r="I383" s="58">
        <v>5</v>
      </c>
      <c r="J383" s="58">
        <v>6</v>
      </c>
      <c r="K383" s="58">
        <v>7</v>
      </c>
      <c r="L383" s="58">
        <v>8</v>
      </c>
      <c r="M383" s="58">
        <v>9</v>
      </c>
      <c r="N383" s="58">
        <v>10</v>
      </c>
      <c r="O383" s="58">
        <v>11</v>
      </c>
      <c r="P383" s="58">
        <v>12</v>
      </c>
      <c r="Q383" s="58">
        <v>13</v>
      </c>
      <c r="R383" s="58">
        <v>14</v>
      </c>
      <c r="S383" s="58">
        <v>15</v>
      </c>
      <c r="T383" s="58">
        <v>16</v>
      </c>
      <c r="U383" s="58">
        <v>17</v>
      </c>
      <c r="V383" s="58">
        <v>18</v>
      </c>
      <c r="W383" s="58">
        <v>19</v>
      </c>
      <c r="X383" s="58">
        <v>20</v>
      </c>
      <c r="Y383" s="58">
        <v>21</v>
      </c>
      <c r="Z383" s="58">
        <v>22</v>
      </c>
      <c r="AA383" s="58">
        <v>23</v>
      </c>
      <c r="AB383" s="58">
        <v>24</v>
      </c>
      <c r="AC383" s="58">
        <v>25</v>
      </c>
      <c r="AD383" s="58">
        <v>26</v>
      </c>
      <c r="AE383" s="58">
        <v>27</v>
      </c>
      <c r="AF383" s="58">
        <v>28</v>
      </c>
      <c r="AG383" s="58">
        <v>29</v>
      </c>
      <c r="AH383" s="58">
        <v>30</v>
      </c>
      <c r="AI383" s="58">
        <v>31</v>
      </c>
      <c r="AJ383" s="58">
        <v>32</v>
      </c>
      <c r="AK383" s="58">
        <v>33</v>
      </c>
      <c r="AL383" s="58">
        <v>34</v>
      </c>
      <c r="AM383" s="58">
        <v>35</v>
      </c>
      <c r="AN383" s="58">
        <v>36</v>
      </c>
      <c r="AO383" s="58">
        <v>37</v>
      </c>
      <c r="AP383" s="58">
        <v>38</v>
      </c>
      <c r="AQ383" s="58">
        <v>39</v>
      </c>
      <c r="AR383" s="58">
        <v>40</v>
      </c>
      <c r="AS383" s="58">
        <v>41</v>
      </c>
      <c r="AT383" s="58">
        <v>42</v>
      </c>
      <c r="AU383" s="58">
        <v>43</v>
      </c>
      <c r="AV383" s="58">
        <v>44</v>
      </c>
      <c r="AW383" s="58">
        <v>45</v>
      </c>
      <c r="AX383" s="58">
        <v>46</v>
      </c>
      <c r="AY383" s="58">
        <v>47</v>
      </c>
      <c r="AZ383" s="58">
        <v>48</v>
      </c>
      <c r="BA383" s="58">
        <v>49</v>
      </c>
      <c r="BB383" s="58">
        <v>50</v>
      </c>
      <c r="BC383" s="58">
        <v>51</v>
      </c>
      <c r="BD383" s="58">
        <v>52</v>
      </c>
      <c r="BE383" s="58">
        <v>53</v>
      </c>
      <c r="BF383" s="726"/>
    </row>
    <row r="384" spans="1:58" ht="25.5" customHeight="1">
      <c r="A384" s="783" t="s">
        <v>317</v>
      </c>
      <c r="B384" s="36" t="s">
        <v>165</v>
      </c>
      <c r="C384" s="68" t="s">
        <v>166</v>
      </c>
      <c r="D384" s="15" t="s">
        <v>116</v>
      </c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16"/>
    </row>
    <row r="385" spans="1:58" ht="16.5">
      <c r="A385" s="784"/>
      <c r="B385" s="67" t="s">
        <v>170</v>
      </c>
      <c r="C385" s="69" t="s">
        <v>25</v>
      </c>
      <c r="D385" s="60" t="s">
        <v>116</v>
      </c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>
        <v>0</v>
      </c>
      <c r="W385" s="55">
        <v>0</v>
      </c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60"/>
      <c r="AL385" s="60"/>
      <c r="AM385" s="60" t="s">
        <v>84</v>
      </c>
      <c r="AN385" s="60"/>
      <c r="AO385" s="60"/>
      <c r="AP385" s="60"/>
      <c r="AQ385" s="60"/>
      <c r="AR385" s="60"/>
      <c r="AS385" s="60"/>
      <c r="AT385" s="18"/>
      <c r="AU385" s="60"/>
      <c r="AV385" s="60">
        <v>0</v>
      </c>
      <c r="AW385" s="60"/>
      <c r="AX385" s="60"/>
      <c r="AY385" s="60"/>
      <c r="AZ385" s="60"/>
      <c r="BA385" s="60"/>
      <c r="BB385" s="60"/>
      <c r="BC385" s="60"/>
      <c r="BD385" s="60"/>
      <c r="BE385" s="60"/>
      <c r="BF385" s="17"/>
    </row>
    <row r="386" spans="1:58" ht="16.5">
      <c r="A386" s="784"/>
      <c r="B386" s="67" t="s">
        <v>349</v>
      </c>
      <c r="C386" s="69" t="s">
        <v>34</v>
      </c>
      <c r="D386" s="60" t="s">
        <v>116</v>
      </c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55">
        <v>0</v>
      </c>
      <c r="W386" s="55">
        <v>0</v>
      </c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60"/>
      <c r="AL386" s="60"/>
      <c r="AM386" s="60" t="s">
        <v>84</v>
      </c>
      <c r="AN386" s="60"/>
      <c r="AO386" s="60"/>
      <c r="AP386" s="60"/>
      <c r="AQ386" s="60"/>
      <c r="AR386" s="60"/>
      <c r="AS386" s="60"/>
      <c r="AT386" s="66"/>
      <c r="AU386" s="60"/>
      <c r="AV386" s="60">
        <v>0</v>
      </c>
      <c r="AW386" s="60"/>
      <c r="AX386" s="60"/>
      <c r="AY386" s="60"/>
      <c r="AZ386" s="60"/>
      <c r="BA386" s="60"/>
      <c r="BB386" s="60"/>
      <c r="BC386" s="60"/>
      <c r="BD386" s="60"/>
      <c r="BE386" s="60"/>
      <c r="BF386" s="17"/>
    </row>
    <row r="387" spans="1:58" ht="19.5">
      <c r="A387" s="784"/>
      <c r="B387" s="64" t="s">
        <v>40</v>
      </c>
      <c r="C387" s="68" t="s">
        <v>121</v>
      </c>
      <c r="D387" s="19" t="s">
        <v>116</v>
      </c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20"/>
    </row>
    <row r="388" spans="1:58" ht="29.25">
      <c r="A388" s="784"/>
      <c r="B388" s="68" t="s">
        <v>119</v>
      </c>
      <c r="C388" s="68" t="s">
        <v>120</v>
      </c>
      <c r="D388" s="19" t="s">
        <v>116</v>
      </c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20"/>
    </row>
    <row r="389" spans="1:58" ht="16.5">
      <c r="A389" s="784"/>
      <c r="B389" s="364" t="s">
        <v>181</v>
      </c>
      <c r="C389" s="363" t="s">
        <v>55</v>
      </c>
      <c r="D389" s="66" t="s">
        <v>116</v>
      </c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55">
        <v>0</v>
      </c>
      <c r="W389" s="55">
        <v>0</v>
      </c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89" t="s">
        <v>64</v>
      </c>
      <c r="AO389" s="89"/>
      <c r="AP389" s="89"/>
      <c r="AQ389" s="89"/>
      <c r="AR389" s="99"/>
      <c r="AS389" s="89"/>
      <c r="AT389" s="90"/>
      <c r="AU389" s="55"/>
      <c r="AV389" s="55">
        <v>0</v>
      </c>
      <c r="AW389" s="60"/>
      <c r="AX389" s="60"/>
      <c r="AY389" s="60"/>
      <c r="AZ389" s="60"/>
      <c r="BA389" s="60"/>
      <c r="BB389" s="60"/>
      <c r="BC389" s="60"/>
      <c r="BD389" s="60"/>
      <c r="BE389" s="60"/>
      <c r="BF389" s="25"/>
    </row>
    <row r="390" spans="1:58" ht="49.5">
      <c r="A390" s="784"/>
      <c r="B390" s="66" t="s">
        <v>293</v>
      </c>
      <c r="C390" s="70" t="s">
        <v>332</v>
      </c>
      <c r="D390" s="66" t="s">
        <v>116</v>
      </c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 t="s">
        <v>64</v>
      </c>
      <c r="V390" s="55">
        <v>0</v>
      </c>
      <c r="W390" s="55">
        <v>0</v>
      </c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66"/>
      <c r="AL390" s="66"/>
      <c r="AM390" s="66"/>
      <c r="AN390" s="66"/>
      <c r="AO390" s="66"/>
      <c r="AP390" s="66"/>
      <c r="AQ390" s="66"/>
      <c r="AR390" s="66"/>
      <c r="AS390" s="66"/>
      <c r="AT390" s="18"/>
      <c r="AU390" s="60"/>
      <c r="AV390" s="60">
        <v>0</v>
      </c>
      <c r="AW390" s="60"/>
      <c r="AX390" s="60"/>
      <c r="AY390" s="60"/>
      <c r="AZ390" s="60"/>
      <c r="BA390" s="60"/>
      <c r="BB390" s="60"/>
      <c r="BC390" s="60"/>
      <c r="BD390" s="60"/>
      <c r="BE390" s="60"/>
      <c r="BF390" s="17"/>
    </row>
    <row r="391" spans="1:58" ht="19.5">
      <c r="A391" s="784"/>
      <c r="B391" s="36" t="s">
        <v>122</v>
      </c>
      <c r="C391" s="68" t="s">
        <v>42</v>
      </c>
      <c r="D391" s="15" t="s">
        <v>116</v>
      </c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20"/>
    </row>
    <row r="392" spans="1:58" ht="57.75">
      <c r="A392" s="784"/>
      <c r="B392" s="73" t="s">
        <v>43</v>
      </c>
      <c r="C392" s="62" t="s">
        <v>247</v>
      </c>
      <c r="D392" s="15" t="s">
        <v>116</v>
      </c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 t="s">
        <v>294</v>
      </c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23"/>
    </row>
    <row r="393" spans="1:58" ht="33">
      <c r="A393" s="784"/>
      <c r="B393" s="66" t="s">
        <v>250</v>
      </c>
      <c r="C393" s="65" t="s">
        <v>251</v>
      </c>
      <c r="D393" s="66" t="s">
        <v>116</v>
      </c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55">
        <v>0</v>
      </c>
      <c r="W393" s="55">
        <v>0</v>
      </c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 t="s">
        <v>64</v>
      </c>
      <c r="AN393" s="91"/>
      <c r="AO393" s="91"/>
      <c r="AP393" s="91"/>
      <c r="AQ393" s="91"/>
      <c r="AR393" s="91"/>
      <c r="AS393" s="91"/>
      <c r="AT393" s="90"/>
      <c r="AU393" s="55"/>
      <c r="AV393" s="55">
        <v>0</v>
      </c>
      <c r="AW393" s="60"/>
      <c r="AX393" s="60"/>
      <c r="AY393" s="60"/>
      <c r="AZ393" s="60"/>
      <c r="BA393" s="60"/>
      <c r="BB393" s="60"/>
      <c r="BC393" s="60"/>
      <c r="BD393" s="60"/>
      <c r="BE393" s="60"/>
      <c r="BF393" s="17"/>
    </row>
    <row r="394" spans="1:58" ht="66">
      <c r="A394" s="784"/>
      <c r="B394" s="66" t="s">
        <v>45</v>
      </c>
      <c r="C394" s="104" t="s">
        <v>260</v>
      </c>
      <c r="D394" s="66" t="s">
        <v>116</v>
      </c>
      <c r="E394" s="101"/>
      <c r="F394" s="101"/>
      <c r="G394" s="101"/>
      <c r="H394" s="101"/>
      <c r="I394" s="101"/>
      <c r="J394" s="101"/>
      <c r="K394" s="101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55">
        <v>0</v>
      </c>
      <c r="W394" s="55">
        <v>0</v>
      </c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0"/>
      <c r="AN394" s="90"/>
      <c r="AO394" s="90"/>
      <c r="AP394" s="90"/>
      <c r="AQ394" s="90" t="s">
        <v>83</v>
      </c>
      <c r="AR394" s="90"/>
      <c r="AS394" s="90"/>
      <c r="AT394" s="90"/>
      <c r="AU394" s="55"/>
      <c r="AV394" s="55">
        <v>0</v>
      </c>
      <c r="AW394" s="60"/>
      <c r="AX394" s="60"/>
      <c r="AY394" s="60"/>
      <c r="AZ394" s="60"/>
      <c r="BA394" s="60"/>
      <c r="BB394" s="60"/>
      <c r="BC394" s="60"/>
      <c r="BD394" s="60"/>
      <c r="BE394" s="60"/>
      <c r="BF394" s="17"/>
    </row>
    <row r="395" spans="1:59" s="12" customFormat="1" ht="82.5">
      <c r="A395" s="784"/>
      <c r="B395" s="66" t="s">
        <v>46</v>
      </c>
      <c r="C395" s="237" t="s">
        <v>261</v>
      </c>
      <c r="D395" s="66" t="s">
        <v>116</v>
      </c>
      <c r="E395" s="101"/>
      <c r="F395" s="101"/>
      <c r="G395" s="101"/>
      <c r="H395" s="101"/>
      <c r="I395" s="101"/>
      <c r="J395" s="101"/>
      <c r="K395" s="101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91">
        <v>0</v>
      </c>
      <c r="W395" s="91">
        <v>0</v>
      </c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0"/>
      <c r="AN395" s="90"/>
      <c r="AO395" s="90"/>
      <c r="AP395" s="90"/>
      <c r="AQ395" s="90"/>
      <c r="AR395" s="90"/>
      <c r="AS395" s="90"/>
      <c r="AT395" s="90"/>
      <c r="AU395" s="91" t="s">
        <v>83</v>
      </c>
      <c r="AV395" s="91">
        <v>0</v>
      </c>
      <c r="AW395" s="66"/>
      <c r="AX395" s="66"/>
      <c r="AY395" s="66"/>
      <c r="AZ395" s="66"/>
      <c r="BA395" s="66"/>
      <c r="BB395" s="66"/>
      <c r="BC395" s="66"/>
      <c r="BD395" s="66"/>
      <c r="BE395" s="66"/>
      <c r="BF395" s="25"/>
      <c r="BG395" s="1"/>
    </row>
    <row r="396" spans="1:58" ht="33">
      <c r="A396" s="784"/>
      <c r="B396" s="73" t="s">
        <v>57</v>
      </c>
      <c r="C396" s="62" t="s">
        <v>252</v>
      </c>
      <c r="D396" s="15" t="s">
        <v>116</v>
      </c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 t="s">
        <v>294</v>
      </c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23"/>
    </row>
    <row r="397" spans="1:58" ht="33">
      <c r="A397" s="784"/>
      <c r="B397" s="66" t="s">
        <v>58</v>
      </c>
      <c r="C397" s="65" t="s">
        <v>252</v>
      </c>
      <c r="D397" s="66" t="s">
        <v>116</v>
      </c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55">
        <v>0</v>
      </c>
      <c r="W397" s="55">
        <v>0</v>
      </c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 t="s">
        <v>64</v>
      </c>
      <c r="AO397" s="91"/>
      <c r="AP397" s="91"/>
      <c r="AQ397" s="91"/>
      <c r="AR397" s="91"/>
      <c r="AS397" s="91"/>
      <c r="AT397" s="90"/>
      <c r="AU397" s="55"/>
      <c r="AV397" s="55">
        <v>0</v>
      </c>
      <c r="AW397" s="60"/>
      <c r="AX397" s="60"/>
      <c r="AY397" s="60"/>
      <c r="AZ397" s="60"/>
      <c r="BA397" s="60"/>
      <c r="BB397" s="60"/>
      <c r="BC397" s="60"/>
      <c r="BD397" s="60"/>
      <c r="BE397" s="60"/>
      <c r="BF397" s="17"/>
    </row>
    <row r="398" spans="1:58" ht="57.75">
      <c r="A398" s="784"/>
      <c r="B398" s="66" t="s">
        <v>47</v>
      </c>
      <c r="C398" s="104" t="s">
        <v>335</v>
      </c>
      <c r="D398" s="66" t="s">
        <v>116</v>
      </c>
      <c r="E398" s="101"/>
      <c r="F398" s="101"/>
      <c r="G398" s="101"/>
      <c r="H398" s="101"/>
      <c r="I398" s="101"/>
      <c r="J398" s="101"/>
      <c r="K398" s="101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55">
        <v>0</v>
      </c>
      <c r="W398" s="55">
        <v>0</v>
      </c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0"/>
      <c r="AN398" s="90"/>
      <c r="AO398" s="90" t="s">
        <v>83</v>
      </c>
      <c r="AP398" s="90"/>
      <c r="AQ398" s="90"/>
      <c r="AR398" s="90"/>
      <c r="AS398" s="90"/>
      <c r="AT398" s="90"/>
      <c r="AU398" s="55"/>
      <c r="AV398" s="55">
        <v>0</v>
      </c>
      <c r="AW398" s="60"/>
      <c r="AX398" s="60"/>
      <c r="AY398" s="60"/>
      <c r="AZ398" s="60"/>
      <c r="BA398" s="60"/>
      <c r="BB398" s="60"/>
      <c r="BC398" s="60"/>
      <c r="BD398" s="60"/>
      <c r="BE398" s="60"/>
      <c r="BF398" s="17"/>
    </row>
    <row r="399" spans="1:58" ht="74.25">
      <c r="A399" s="784"/>
      <c r="B399" s="73" t="s">
        <v>183</v>
      </c>
      <c r="C399" s="62" t="s">
        <v>351</v>
      </c>
      <c r="D399" s="15" t="s">
        <v>116</v>
      </c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 t="s">
        <v>294</v>
      </c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23"/>
    </row>
    <row r="400" spans="1:58" ht="57.75">
      <c r="A400" s="784"/>
      <c r="B400" s="66" t="s">
        <v>184</v>
      </c>
      <c r="C400" s="65" t="s">
        <v>328</v>
      </c>
      <c r="D400" s="66" t="s">
        <v>116</v>
      </c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55">
        <v>0</v>
      </c>
      <c r="W400" s="55">
        <v>0</v>
      </c>
      <c r="X400" s="91"/>
      <c r="Y400" s="91"/>
      <c r="Z400" s="91"/>
      <c r="AA400" s="91"/>
      <c r="AB400" s="91" t="s">
        <v>64</v>
      </c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0"/>
      <c r="AU400" s="55"/>
      <c r="AV400" s="55">
        <v>0</v>
      </c>
      <c r="AW400" s="60"/>
      <c r="AX400" s="60"/>
      <c r="AY400" s="60"/>
      <c r="AZ400" s="60"/>
      <c r="BA400" s="60"/>
      <c r="BB400" s="60"/>
      <c r="BC400" s="60"/>
      <c r="BD400" s="60"/>
      <c r="BE400" s="60"/>
      <c r="BF400" s="17"/>
    </row>
    <row r="401" spans="1:58" ht="15">
      <c r="A401" s="355"/>
      <c r="B401" s="731" t="s">
        <v>148</v>
      </c>
      <c r="C401" s="776"/>
      <c r="D401" s="15"/>
      <c r="E401" s="279"/>
      <c r="F401" s="279"/>
      <c r="G401" s="279"/>
      <c r="H401" s="279"/>
      <c r="I401" s="279"/>
      <c r="J401" s="279"/>
      <c r="K401" s="279"/>
      <c r="L401" s="283"/>
      <c r="M401" s="283"/>
      <c r="N401" s="283"/>
      <c r="O401" s="283"/>
      <c r="P401" s="283"/>
      <c r="Q401" s="283"/>
      <c r="R401" s="283"/>
      <c r="S401" s="283"/>
      <c r="T401" s="283"/>
      <c r="U401" s="281">
        <v>2</v>
      </c>
      <c r="V401" s="283"/>
      <c r="W401" s="283"/>
      <c r="X401" s="283"/>
      <c r="Y401" s="283"/>
      <c r="Z401" s="283"/>
      <c r="AA401" s="283"/>
      <c r="AB401" s="283"/>
      <c r="AC401" s="283"/>
      <c r="AD401" s="283"/>
      <c r="AE401" s="283"/>
      <c r="AF401" s="283"/>
      <c r="AG401" s="283"/>
      <c r="AH401" s="279"/>
      <c r="AI401" s="279"/>
      <c r="AJ401" s="279"/>
      <c r="AK401" s="279"/>
      <c r="AL401" s="283"/>
      <c r="AM401" s="280">
        <v>5</v>
      </c>
      <c r="AN401" s="280">
        <v>3</v>
      </c>
      <c r="AO401" s="280">
        <v>1</v>
      </c>
      <c r="AP401" s="279"/>
      <c r="AQ401" s="279"/>
      <c r="AR401" s="279"/>
      <c r="AS401" s="280">
        <v>2</v>
      </c>
      <c r="AT401" s="280">
        <v>1</v>
      </c>
      <c r="AU401" s="280">
        <v>2</v>
      </c>
      <c r="AV401" s="279"/>
      <c r="AW401" s="279"/>
      <c r="AX401" s="279"/>
      <c r="AY401" s="279"/>
      <c r="AZ401" s="279"/>
      <c r="BA401" s="279"/>
      <c r="BB401" s="279"/>
      <c r="BC401" s="279"/>
      <c r="BD401" s="279"/>
      <c r="BE401" s="283"/>
      <c r="BF401" s="281">
        <f>SUM(E401:BE401)</f>
        <v>16</v>
      </c>
    </row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spans="1:58" ht="63">
      <c r="A413" s="773" t="s">
        <v>354</v>
      </c>
      <c r="B413" s="734" t="s">
        <v>73</v>
      </c>
      <c r="C413" s="734" t="s">
        <v>85</v>
      </c>
      <c r="D413" s="734" t="s">
        <v>86</v>
      </c>
      <c r="E413" s="21" t="s">
        <v>134</v>
      </c>
      <c r="F413" s="735" t="s">
        <v>88</v>
      </c>
      <c r="G413" s="736"/>
      <c r="H413" s="736"/>
      <c r="I413" s="737"/>
      <c r="J413" s="21" t="s">
        <v>135</v>
      </c>
      <c r="K413" s="735" t="s">
        <v>90</v>
      </c>
      <c r="L413" s="736"/>
      <c r="M413" s="737"/>
      <c r="N413" s="21" t="s">
        <v>136</v>
      </c>
      <c r="O413" s="720" t="s">
        <v>92</v>
      </c>
      <c r="P413" s="721"/>
      <c r="Q413" s="722"/>
      <c r="R413" s="22" t="s">
        <v>137</v>
      </c>
      <c r="S413" s="720" t="s">
        <v>94</v>
      </c>
      <c r="T413" s="721"/>
      <c r="U413" s="721"/>
      <c r="V413" s="722"/>
      <c r="W413" s="22" t="s">
        <v>138</v>
      </c>
      <c r="X413" s="720" t="s">
        <v>96</v>
      </c>
      <c r="Y413" s="721"/>
      <c r="Z413" s="722"/>
      <c r="AA413" s="22" t="s">
        <v>139</v>
      </c>
      <c r="AB413" s="720" t="s">
        <v>98</v>
      </c>
      <c r="AC413" s="721"/>
      <c r="AD413" s="722"/>
      <c r="AE413" s="22" t="s">
        <v>140</v>
      </c>
      <c r="AF413" s="720" t="s">
        <v>100</v>
      </c>
      <c r="AG413" s="721"/>
      <c r="AH413" s="721"/>
      <c r="AI413" s="722"/>
      <c r="AJ413" s="21" t="s">
        <v>141</v>
      </c>
      <c r="AK413" s="735" t="s">
        <v>102</v>
      </c>
      <c r="AL413" s="736"/>
      <c r="AM413" s="737"/>
      <c r="AN413" s="21" t="s">
        <v>142</v>
      </c>
      <c r="AO413" s="735" t="s">
        <v>104</v>
      </c>
      <c r="AP413" s="736"/>
      <c r="AQ413" s="737"/>
      <c r="AR413" s="21" t="s">
        <v>143</v>
      </c>
      <c r="AS413" s="735" t="s">
        <v>106</v>
      </c>
      <c r="AT413" s="736"/>
      <c r="AU413" s="736"/>
      <c r="AV413" s="737"/>
      <c r="AW413" s="21" t="s">
        <v>144</v>
      </c>
      <c r="AX413" s="735" t="s">
        <v>108</v>
      </c>
      <c r="AY413" s="736"/>
      <c r="AZ413" s="737"/>
      <c r="BA413" s="21" t="s">
        <v>145</v>
      </c>
      <c r="BB413" s="735" t="s">
        <v>110</v>
      </c>
      <c r="BC413" s="736"/>
      <c r="BD413" s="736"/>
      <c r="BE413" s="737"/>
      <c r="BF413" s="726" t="s">
        <v>112</v>
      </c>
    </row>
    <row r="414" spans="1:58" ht="9.75" customHeight="1">
      <c r="A414" s="774"/>
      <c r="B414" s="734"/>
      <c r="C414" s="734"/>
      <c r="D414" s="734"/>
      <c r="E414" s="727" t="s">
        <v>113</v>
      </c>
      <c r="F414" s="727"/>
      <c r="G414" s="727"/>
      <c r="H414" s="727"/>
      <c r="I414" s="727"/>
      <c r="J414" s="727"/>
      <c r="K414" s="727"/>
      <c r="L414" s="727"/>
      <c r="M414" s="727"/>
      <c r="N414" s="727"/>
      <c r="O414" s="727"/>
      <c r="P414" s="727"/>
      <c r="Q414" s="727"/>
      <c r="R414" s="727"/>
      <c r="S414" s="727"/>
      <c r="T414" s="727"/>
      <c r="U414" s="727"/>
      <c r="V414" s="727"/>
      <c r="W414" s="727"/>
      <c r="X414" s="727"/>
      <c r="Y414" s="727"/>
      <c r="Z414" s="727"/>
      <c r="AA414" s="727"/>
      <c r="AB414" s="727"/>
      <c r="AC414" s="727"/>
      <c r="AD414" s="727"/>
      <c r="AE414" s="727"/>
      <c r="AF414" s="727"/>
      <c r="AG414" s="727"/>
      <c r="AH414" s="727"/>
      <c r="AI414" s="727"/>
      <c r="AJ414" s="727"/>
      <c r="AK414" s="727"/>
      <c r="AL414" s="727"/>
      <c r="AM414" s="727"/>
      <c r="AN414" s="727"/>
      <c r="AO414" s="727"/>
      <c r="AP414" s="727"/>
      <c r="AQ414" s="727"/>
      <c r="AR414" s="727"/>
      <c r="AS414" s="727"/>
      <c r="AT414" s="727"/>
      <c r="AU414" s="727"/>
      <c r="AV414" s="727"/>
      <c r="AW414" s="727"/>
      <c r="AX414" s="727"/>
      <c r="AY414" s="727"/>
      <c r="AZ414" s="727"/>
      <c r="BA414" s="727"/>
      <c r="BB414" s="727"/>
      <c r="BC414" s="727"/>
      <c r="BD414" s="727"/>
      <c r="BE414" s="727"/>
      <c r="BF414" s="726"/>
    </row>
    <row r="415" spans="1:58" ht="9.75" customHeight="1">
      <c r="A415" s="774"/>
      <c r="B415" s="734"/>
      <c r="C415" s="734"/>
      <c r="D415" s="734"/>
      <c r="E415" s="59">
        <v>35</v>
      </c>
      <c r="F415" s="59">
        <v>36</v>
      </c>
      <c r="G415" s="59">
        <v>37</v>
      </c>
      <c r="H415" s="59">
        <v>38</v>
      </c>
      <c r="I415" s="59">
        <v>39</v>
      </c>
      <c r="J415" s="59">
        <v>40</v>
      </c>
      <c r="K415" s="59">
        <v>41</v>
      </c>
      <c r="L415" s="59">
        <v>42</v>
      </c>
      <c r="M415" s="59">
        <v>43</v>
      </c>
      <c r="N415" s="59">
        <v>44</v>
      </c>
      <c r="O415" s="59">
        <v>45</v>
      </c>
      <c r="P415" s="59">
        <v>46</v>
      </c>
      <c r="Q415" s="59">
        <v>47</v>
      </c>
      <c r="R415" s="59">
        <v>48</v>
      </c>
      <c r="S415" s="59">
        <v>49</v>
      </c>
      <c r="T415" s="59">
        <v>50</v>
      </c>
      <c r="U415" s="59">
        <v>51</v>
      </c>
      <c r="V415" s="59">
        <v>52</v>
      </c>
      <c r="W415" s="14">
        <v>1</v>
      </c>
      <c r="X415" s="14">
        <v>2</v>
      </c>
      <c r="Y415" s="14">
        <v>3</v>
      </c>
      <c r="Z415" s="14">
        <v>4</v>
      </c>
      <c r="AA415" s="14">
        <v>5</v>
      </c>
      <c r="AB415" s="14">
        <v>6</v>
      </c>
      <c r="AC415" s="14">
        <v>7</v>
      </c>
      <c r="AD415" s="14">
        <v>8</v>
      </c>
      <c r="AE415" s="14">
        <v>9</v>
      </c>
      <c r="AF415" s="14">
        <v>10</v>
      </c>
      <c r="AG415" s="14">
        <v>11</v>
      </c>
      <c r="AH415" s="14">
        <v>12</v>
      </c>
      <c r="AI415" s="14">
        <v>13</v>
      </c>
      <c r="AJ415" s="14">
        <v>14</v>
      </c>
      <c r="AK415" s="14">
        <v>15</v>
      </c>
      <c r="AL415" s="14">
        <v>16</v>
      </c>
      <c r="AM415" s="14">
        <v>17</v>
      </c>
      <c r="AN415" s="14">
        <v>18</v>
      </c>
      <c r="AO415" s="14">
        <v>19</v>
      </c>
      <c r="AP415" s="14">
        <v>20</v>
      </c>
      <c r="AQ415" s="14">
        <v>21</v>
      </c>
      <c r="AR415" s="14">
        <v>22</v>
      </c>
      <c r="AS415" s="14">
        <v>23</v>
      </c>
      <c r="AT415" s="14">
        <v>24</v>
      </c>
      <c r="AU415" s="14">
        <v>25</v>
      </c>
      <c r="AV415" s="14">
        <v>26</v>
      </c>
      <c r="AW415" s="14">
        <v>27</v>
      </c>
      <c r="AX415" s="14">
        <v>28</v>
      </c>
      <c r="AY415" s="14">
        <v>29</v>
      </c>
      <c r="AZ415" s="14">
        <v>30</v>
      </c>
      <c r="BA415" s="14">
        <v>31</v>
      </c>
      <c r="BB415" s="14">
        <v>32</v>
      </c>
      <c r="BC415" s="14">
        <v>33</v>
      </c>
      <c r="BD415" s="14">
        <v>34</v>
      </c>
      <c r="BE415" s="14">
        <v>35</v>
      </c>
      <c r="BF415" s="726"/>
    </row>
    <row r="416" spans="1:58" ht="9.75" customHeight="1">
      <c r="A416" s="774"/>
      <c r="B416" s="734"/>
      <c r="C416" s="734"/>
      <c r="D416" s="734"/>
      <c r="E416" s="728" t="s">
        <v>114</v>
      </c>
      <c r="F416" s="728"/>
      <c r="G416" s="728"/>
      <c r="H416" s="728"/>
      <c r="I416" s="728"/>
      <c r="J416" s="728"/>
      <c r="K416" s="728"/>
      <c r="L416" s="728"/>
      <c r="M416" s="728"/>
      <c r="N416" s="728"/>
      <c r="O416" s="728"/>
      <c r="P416" s="728"/>
      <c r="Q416" s="728"/>
      <c r="R416" s="728"/>
      <c r="S416" s="728"/>
      <c r="T416" s="728"/>
      <c r="U416" s="728"/>
      <c r="V416" s="728"/>
      <c r="W416" s="728"/>
      <c r="X416" s="728"/>
      <c r="Y416" s="728"/>
      <c r="Z416" s="728"/>
      <c r="AA416" s="728"/>
      <c r="AB416" s="728"/>
      <c r="AC416" s="728"/>
      <c r="AD416" s="728"/>
      <c r="AE416" s="728"/>
      <c r="AF416" s="728"/>
      <c r="AG416" s="728"/>
      <c r="AH416" s="728"/>
      <c r="AI416" s="728"/>
      <c r="AJ416" s="728"/>
      <c r="AK416" s="728"/>
      <c r="AL416" s="728"/>
      <c r="AM416" s="728"/>
      <c r="AN416" s="728"/>
      <c r="AO416" s="728"/>
      <c r="AP416" s="728"/>
      <c r="AQ416" s="728"/>
      <c r="AR416" s="728"/>
      <c r="AS416" s="728"/>
      <c r="AT416" s="728"/>
      <c r="AU416" s="728"/>
      <c r="AV416" s="728"/>
      <c r="AW416" s="728"/>
      <c r="AX416" s="728"/>
      <c r="AY416" s="728"/>
      <c r="AZ416" s="728"/>
      <c r="BA416" s="728"/>
      <c r="BB416" s="728"/>
      <c r="BC416" s="728"/>
      <c r="BD416" s="728"/>
      <c r="BE416" s="728"/>
      <c r="BF416" s="726"/>
    </row>
    <row r="417" spans="1:58" ht="9.75" customHeight="1">
      <c r="A417" s="715"/>
      <c r="B417" s="734"/>
      <c r="C417" s="734"/>
      <c r="D417" s="734"/>
      <c r="E417" s="58">
        <v>1</v>
      </c>
      <c r="F417" s="58">
        <v>2</v>
      </c>
      <c r="G417" s="58">
        <v>3</v>
      </c>
      <c r="H417" s="58">
        <v>4</v>
      </c>
      <c r="I417" s="58">
        <v>5</v>
      </c>
      <c r="J417" s="58">
        <v>6</v>
      </c>
      <c r="K417" s="58">
        <v>7</v>
      </c>
      <c r="L417" s="58">
        <v>8</v>
      </c>
      <c r="M417" s="58">
        <v>9</v>
      </c>
      <c r="N417" s="58">
        <v>10</v>
      </c>
      <c r="O417" s="58">
        <v>11</v>
      </c>
      <c r="P417" s="58">
        <v>12</v>
      </c>
      <c r="Q417" s="58">
        <v>13</v>
      </c>
      <c r="R417" s="58">
        <v>14</v>
      </c>
      <c r="S417" s="58">
        <v>15</v>
      </c>
      <c r="T417" s="58">
        <v>16</v>
      </c>
      <c r="U417" s="58">
        <v>17</v>
      </c>
      <c r="V417" s="58">
        <v>18</v>
      </c>
      <c r="W417" s="58">
        <v>19</v>
      </c>
      <c r="X417" s="58">
        <v>20</v>
      </c>
      <c r="Y417" s="58">
        <v>21</v>
      </c>
      <c r="Z417" s="58">
        <v>22</v>
      </c>
      <c r="AA417" s="58">
        <v>23</v>
      </c>
      <c r="AB417" s="58">
        <v>24</v>
      </c>
      <c r="AC417" s="58">
        <v>25</v>
      </c>
      <c r="AD417" s="58">
        <v>26</v>
      </c>
      <c r="AE417" s="58">
        <v>27</v>
      </c>
      <c r="AF417" s="58">
        <v>28</v>
      </c>
      <c r="AG417" s="58">
        <v>29</v>
      </c>
      <c r="AH417" s="58">
        <v>30</v>
      </c>
      <c r="AI417" s="58">
        <v>31</v>
      </c>
      <c r="AJ417" s="58">
        <v>32</v>
      </c>
      <c r="AK417" s="58">
        <v>33</v>
      </c>
      <c r="AL417" s="58">
        <v>34</v>
      </c>
      <c r="AM417" s="58">
        <v>35</v>
      </c>
      <c r="AN417" s="58">
        <v>36</v>
      </c>
      <c r="AO417" s="58">
        <v>37</v>
      </c>
      <c r="AP417" s="58">
        <v>38</v>
      </c>
      <c r="AQ417" s="58">
        <v>39</v>
      </c>
      <c r="AR417" s="58">
        <v>40</v>
      </c>
      <c r="AS417" s="58">
        <v>41</v>
      </c>
      <c r="AT417" s="58">
        <v>42</v>
      </c>
      <c r="AU417" s="58">
        <v>43</v>
      </c>
      <c r="AV417" s="58">
        <v>44</v>
      </c>
      <c r="AW417" s="58">
        <v>45</v>
      </c>
      <c r="AX417" s="58">
        <v>46</v>
      </c>
      <c r="AY417" s="58">
        <v>47</v>
      </c>
      <c r="AZ417" s="58">
        <v>48</v>
      </c>
      <c r="BA417" s="58">
        <v>49</v>
      </c>
      <c r="BB417" s="58">
        <v>50</v>
      </c>
      <c r="BC417" s="58">
        <v>51</v>
      </c>
      <c r="BD417" s="58">
        <v>52</v>
      </c>
      <c r="BE417" s="58">
        <v>53</v>
      </c>
      <c r="BF417" s="726"/>
    </row>
    <row r="418" spans="1:58" ht="39">
      <c r="A418" s="771" t="s">
        <v>146</v>
      </c>
      <c r="B418" s="36" t="s">
        <v>165</v>
      </c>
      <c r="C418" s="68" t="s">
        <v>166</v>
      </c>
      <c r="D418" s="15" t="s">
        <v>116</v>
      </c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16"/>
    </row>
    <row r="419" spans="1:58" ht="16.5">
      <c r="A419" s="796"/>
      <c r="B419" s="57" t="s">
        <v>169</v>
      </c>
      <c r="C419" s="69" t="s">
        <v>325</v>
      </c>
      <c r="D419" s="60" t="s">
        <v>116</v>
      </c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 t="s">
        <v>83</v>
      </c>
      <c r="U419" s="59"/>
      <c r="V419" s="60">
        <v>0</v>
      </c>
      <c r="W419" s="60">
        <v>0</v>
      </c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>
        <v>0</v>
      </c>
      <c r="AW419" s="60"/>
      <c r="AX419" s="60"/>
      <c r="AY419" s="60"/>
      <c r="AZ419" s="60"/>
      <c r="BA419" s="60"/>
      <c r="BB419" s="60"/>
      <c r="BC419" s="60"/>
      <c r="BD419" s="60"/>
      <c r="BE419" s="60"/>
      <c r="BF419" s="17"/>
    </row>
    <row r="420" spans="1:58" ht="16.5">
      <c r="A420" s="772"/>
      <c r="B420" s="67" t="s">
        <v>170</v>
      </c>
      <c r="C420" s="69" t="s">
        <v>25</v>
      </c>
      <c r="D420" s="60" t="s">
        <v>116</v>
      </c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>
        <v>0</v>
      </c>
      <c r="W420" s="55">
        <v>0</v>
      </c>
      <c r="X420" s="55"/>
      <c r="Y420" s="55"/>
      <c r="Z420" s="55"/>
      <c r="AA420" s="55" t="s">
        <v>83</v>
      </c>
      <c r="AB420" s="55"/>
      <c r="AC420" s="55"/>
      <c r="AD420" s="55"/>
      <c r="AE420" s="55"/>
      <c r="AF420" s="55"/>
      <c r="AG420" s="55"/>
      <c r="AH420" s="55"/>
      <c r="AI420" s="55"/>
      <c r="AJ420" s="55"/>
      <c r="AK420" s="60"/>
      <c r="AL420" s="60"/>
      <c r="AM420" s="60"/>
      <c r="AN420" s="60"/>
      <c r="AO420" s="60"/>
      <c r="AP420" s="60"/>
      <c r="AQ420" s="60"/>
      <c r="AR420" s="60"/>
      <c r="AS420" s="60"/>
      <c r="AT420" s="18"/>
      <c r="AU420" s="60"/>
      <c r="AV420" s="60">
        <v>0</v>
      </c>
      <c r="AW420" s="60"/>
      <c r="AX420" s="60"/>
      <c r="AY420" s="60"/>
      <c r="AZ420" s="60"/>
      <c r="BA420" s="60"/>
      <c r="BB420" s="60"/>
      <c r="BC420" s="60"/>
      <c r="BD420" s="60"/>
      <c r="BE420" s="60"/>
      <c r="BF420" s="17"/>
    </row>
    <row r="421" spans="1:58" ht="16.5">
      <c r="A421" s="772"/>
      <c r="B421" s="67" t="s">
        <v>349</v>
      </c>
      <c r="C421" s="69" t="s">
        <v>34</v>
      </c>
      <c r="D421" s="60" t="s">
        <v>116</v>
      </c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55">
        <v>0</v>
      </c>
      <c r="W421" s="55">
        <v>0</v>
      </c>
      <c r="X421" s="55"/>
      <c r="Y421" s="55"/>
      <c r="Z421" s="55"/>
      <c r="AA421" s="55" t="s">
        <v>83</v>
      </c>
      <c r="AB421" s="55"/>
      <c r="AC421" s="55"/>
      <c r="AD421" s="55"/>
      <c r="AE421" s="55"/>
      <c r="AF421" s="55"/>
      <c r="AG421" s="55"/>
      <c r="AH421" s="55"/>
      <c r="AI421" s="55"/>
      <c r="AJ421" s="55"/>
      <c r="AK421" s="60"/>
      <c r="AL421" s="60"/>
      <c r="AM421" s="60"/>
      <c r="AN421" s="60"/>
      <c r="AO421" s="60"/>
      <c r="AP421" s="60"/>
      <c r="AQ421" s="60"/>
      <c r="AR421" s="60"/>
      <c r="AS421" s="60"/>
      <c r="AT421" s="66"/>
      <c r="AU421" s="60"/>
      <c r="AV421" s="60">
        <v>0</v>
      </c>
      <c r="AW421" s="60"/>
      <c r="AX421" s="60"/>
      <c r="AY421" s="60"/>
      <c r="AZ421" s="60"/>
      <c r="BA421" s="60"/>
      <c r="BB421" s="60"/>
      <c r="BC421" s="60"/>
      <c r="BD421" s="60"/>
      <c r="BE421" s="60"/>
      <c r="BF421" s="17"/>
    </row>
    <row r="422" spans="1:58" ht="19.5">
      <c r="A422" s="772"/>
      <c r="B422" s="64" t="s">
        <v>40</v>
      </c>
      <c r="C422" s="68" t="s">
        <v>121</v>
      </c>
      <c r="D422" s="19" t="s">
        <v>116</v>
      </c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20"/>
    </row>
    <row r="423" spans="1:58" ht="29.25">
      <c r="A423" s="772"/>
      <c r="B423" s="68" t="s">
        <v>119</v>
      </c>
      <c r="C423" s="68" t="s">
        <v>120</v>
      </c>
      <c r="D423" s="19" t="s">
        <v>116</v>
      </c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20"/>
    </row>
    <row r="424" spans="1:58" ht="33">
      <c r="A424" s="772"/>
      <c r="B424" s="66" t="s">
        <v>292</v>
      </c>
      <c r="C424" s="70" t="s">
        <v>403</v>
      </c>
      <c r="D424" s="66" t="s">
        <v>116</v>
      </c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 t="s">
        <v>64</v>
      </c>
      <c r="V424" s="55">
        <v>0</v>
      </c>
      <c r="W424" s="55">
        <v>0</v>
      </c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66"/>
      <c r="AL424" s="66"/>
      <c r="AM424" s="66"/>
      <c r="AN424" s="66"/>
      <c r="AO424" s="66"/>
      <c r="AP424" s="66"/>
      <c r="AQ424" s="66"/>
      <c r="AR424" s="66"/>
      <c r="AS424" s="66"/>
      <c r="AT424" s="18"/>
      <c r="AU424" s="60"/>
      <c r="AV424" s="60">
        <v>0</v>
      </c>
      <c r="AW424" s="60"/>
      <c r="AX424" s="60"/>
      <c r="AY424" s="60"/>
      <c r="AZ424" s="60"/>
      <c r="BA424" s="60"/>
      <c r="BB424" s="60"/>
      <c r="BC424" s="60"/>
      <c r="BD424" s="60"/>
      <c r="BE424" s="60"/>
      <c r="BF424" s="17"/>
    </row>
    <row r="425" spans="1:58" ht="19.5">
      <c r="A425" s="772"/>
      <c r="B425" s="36" t="s">
        <v>122</v>
      </c>
      <c r="C425" s="68" t="s">
        <v>42</v>
      </c>
      <c r="D425" s="15" t="s">
        <v>116</v>
      </c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20"/>
    </row>
    <row r="426" spans="1:58" ht="33">
      <c r="A426" s="772"/>
      <c r="B426" s="73" t="s">
        <v>57</v>
      </c>
      <c r="C426" s="62" t="s">
        <v>252</v>
      </c>
      <c r="D426" s="15" t="s">
        <v>116</v>
      </c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 t="s">
        <v>294</v>
      </c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23"/>
    </row>
    <row r="427" spans="1:58" ht="33">
      <c r="A427" s="772"/>
      <c r="B427" s="66" t="s">
        <v>58</v>
      </c>
      <c r="C427" s="65" t="s">
        <v>252</v>
      </c>
      <c r="D427" s="66" t="s">
        <v>116</v>
      </c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55">
        <v>0</v>
      </c>
      <c r="W427" s="55">
        <v>0</v>
      </c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 t="s">
        <v>64</v>
      </c>
      <c r="AO427" s="91"/>
      <c r="AP427" s="91"/>
      <c r="AQ427" s="91"/>
      <c r="AR427" s="91"/>
      <c r="AS427" s="91"/>
      <c r="AT427" s="90"/>
      <c r="AU427" s="55"/>
      <c r="AV427" s="55">
        <v>0</v>
      </c>
      <c r="AW427" s="60"/>
      <c r="AX427" s="60"/>
      <c r="AY427" s="60"/>
      <c r="AZ427" s="60"/>
      <c r="BA427" s="60"/>
      <c r="BB427" s="60"/>
      <c r="BC427" s="60"/>
      <c r="BD427" s="60"/>
      <c r="BE427" s="60"/>
      <c r="BF427" s="17"/>
    </row>
    <row r="428" spans="1:59" s="12" customFormat="1" ht="66">
      <c r="A428" s="772"/>
      <c r="B428" s="66" t="s">
        <v>48</v>
      </c>
      <c r="C428" s="237" t="s">
        <v>262</v>
      </c>
      <c r="D428" s="66" t="s">
        <v>116</v>
      </c>
      <c r="E428" s="101"/>
      <c r="F428" s="101"/>
      <c r="G428" s="101"/>
      <c r="H428" s="101"/>
      <c r="I428" s="101"/>
      <c r="J428" s="101"/>
      <c r="K428" s="101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91">
        <v>0</v>
      </c>
      <c r="W428" s="91">
        <v>0</v>
      </c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0"/>
      <c r="AN428" s="90"/>
      <c r="AO428" s="90"/>
      <c r="AP428" s="90"/>
      <c r="AQ428" s="90"/>
      <c r="AR428" s="90"/>
      <c r="AS428" s="90" t="s">
        <v>83</v>
      </c>
      <c r="AT428" s="90"/>
      <c r="AU428" s="90"/>
      <c r="AV428" s="90">
        <v>0</v>
      </c>
      <c r="AW428" s="66"/>
      <c r="AX428" s="66"/>
      <c r="AY428" s="66"/>
      <c r="AZ428" s="66"/>
      <c r="BA428" s="66"/>
      <c r="BB428" s="66"/>
      <c r="BC428" s="66"/>
      <c r="BD428" s="66"/>
      <c r="BE428" s="66"/>
      <c r="BF428" s="25"/>
      <c r="BG428" s="1"/>
    </row>
    <row r="429" spans="1:59" s="709" customFormat="1" ht="57.75">
      <c r="A429" s="772"/>
      <c r="B429" s="703" t="s">
        <v>59</v>
      </c>
      <c r="C429" s="704" t="s">
        <v>257</v>
      </c>
      <c r="D429" s="705" t="s">
        <v>116</v>
      </c>
      <c r="E429" s="706"/>
      <c r="F429" s="706"/>
      <c r="G429" s="706"/>
      <c r="H429" s="706"/>
      <c r="I429" s="706"/>
      <c r="J429" s="706"/>
      <c r="K429" s="706"/>
      <c r="L429" s="706"/>
      <c r="M429" s="706"/>
      <c r="N429" s="706"/>
      <c r="O429" s="706"/>
      <c r="P429" s="706"/>
      <c r="Q429" s="706"/>
      <c r="R429" s="706"/>
      <c r="S429" s="706"/>
      <c r="T429" s="706"/>
      <c r="U429" s="706"/>
      <c r="V429" s="706"/>
      <c r="W429" s="706"/>
      <c r="X429" s="706"/>
      <c r="Y429" s="706"/>
      <c r="Z429" s="706"/>
      <c r="AA429" s="706"/>
      <c r="AB429" s="706"/>
      <c r="AC429" s="706"/>
      <c r="AD429" s="706"/>
      <c r="AE429" s="706"/>
      <c r="AF429" s="706"/>
      <c r="AG429" s="706"/>
      <c r="AH429" s="706"/>
      <c r="AI429" s="706"/>
      <c r="AJ429" s="706"/>
      <c r="AK429" s="706"/>
      <c r="AL429" s="706"/>
      <c r="AM429" s="706"/>
      <c r="AN429" s="706"/>
      <c r="AO429" s="706"/>
      <c r="AP429" s="706"/>
      <c r="AQ429" s="706"/>
      <c r="AR429" s="706"/>
      <c r="AS429" s="706"/>
      <c r="AT429" s="706"/>
      <c r="AU429" s="706" t="s">
        <v>294</v>
      </c>
      <c r="AV429" s="706"/>
      <c r="AW429" s="706"/>
      <c r="AX429" s="706"/>
      <c r="AY429" s="706"/>
      <c r="AZ429" s="706"/>
      <c r="BA429" s="706"/>
      <c r="BB429" s="706"/>
      <c r="BC429" s="706"/>
      <c r="BD429" s="706"/>
      <c r="BE429" s="706"/>
      <c r="BF429" s="707"/>
      <c r="BG429" s="708"/>
    </row>
    <row r="430" spans="1:59" s="12" customFormat="1" ht="24.75">
      <c r="A430" s="772"/>
      <c r="B430" s="57" t="s">
        <v>220</v>
      </c>
      <c r="C430" s="440" t="s">
        <v>282</v>
      </c>
      <c r="D430" s="66" t="s">
        <v>116</v>
      </c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>
        <v>0</v>
      </c>
      <c r="W430" s="101">
        <v>0</v>
      </c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24"/>
      <c r="AL430" s="24"/>
      <c r="AM430" s="24"/>
      <c r="AN430" s="24" t="s">
        <v>64</v>
      </c>
      <c r="AO430" s="24"/>
      <c r="AP430" s="24"/>
      <c r="AQ430" s="24"/>
      <c r="AR430" s="24"/>
      <c r="AS430" s="24"/>
      <c r="AT430" s="24"/>
      <c r="AU430" s="24"/>
      <c r="AV430" s="24">
        <v>0</v>
      </c>
      <c r="AW430" s="24"/>
      <c r="AX430" s="24"/>
      <c r="AY430" s="24"/>
      <c r="AZ430" s="24"/>
      <c r="BA430" s="24"/>
      <c r="BB430" s="24"/>
      <c r="BC430" s="24"/>
      <c r="BD430" s="24"/>
      <c r="BE430" s="24"/>
      <c r="BF430" s="100"/>
      <c r="BG430" s="1"/>
    </row>
    <row r="431" spans="1:59" s="12" customFormat="1" ht="49.5">
      <c r="A431" s="772"/>
      <c r="B431" s="66" t="s">
        <v>161</v>
      </c>
      <c r="C431" s="104" t="s">
        <v>350</v>
      </c>
      <c r="D431" s="66" t="s">
        <v>116</v>
      </c>
      <c r="E431" s="101"/>
      <c r="F431" s="101"/>
      <c r="G431" s="101"/>
      <c r="H431" s="101"/>
      <c r="I431" s="101"/>
      <c r="J431" s="101"/>
      <c r="K431" s="101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1">
        <v>0</v>
      </c>
      <c r="W431" s="101">
        <v>0</v>
      </c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0"/>
      <c r="AN431" s="90"/>
      <c r="AO431" s="90"/>
      <c r="AP431" s="90"/>
      <c r="AQ431" s="90"/>
      <c r="AR431" s="90"/>
      <c r="AS431" s="90"/>
      <c r="AT431" s="90" t="s">
        <v>83</v>
      </c>
      <c r="AU431" s="91"/>
      <c r="AV431" s="91">
        <v>0</v>
      </c>
      <c r="AW431" s="66"/>
      <c r="AX431" s="66"/>
      <c r="AY431" s="66"/>
      <c r="AZ431" s="66"/>
      <c r="BA431" s="66"/>
      <c r="BB431" s="66"/>
      <c r="BC431" s="66"/>
      <c r="BD431" s="66"/>
      <c r="BE431" s="66"/>
      <c r="BF431" s="25"/>
      <c r="BG431" s="1"/>
    </row>
    <row r="432" spans="1:58" ht="74.25">
      <c r="A432" s="772"/>
      <c r="B432" s="73" t="s">
        <v>183</v>
      </c>
      <c r="C432" s="62" t="s">
        <v>351</v>
      </c>
      <c r="D432" s="15" t="s">
        <v>116</v>
      </c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 t="s">
        <v>294</v>
      </c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23"/>
    </row>
    <row r="433" spans="1:58" ht="57.75">
      <c r="A433" s="772"/>
      <c r="B433" s="66" t="s">
        <v>184</v>
      </c>
      <c r="C433" s="65" t="s">
        <v>328</v>
      </c>
      <c r="D433" s="66" t="s">
        <v>116</v>
      </c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55">
        <v>0</v>
      </c>
      <c r="W433" s="55">
        <v>0</v>
      </c>
      <c r="X433" s="91"/>
      <c r="Y433" s="91"/>
      <c r="Z433" s="91"/>
      <c r="AA433" s="91"/>
      <c r="AB433" s="91" t="s">
        <v>64</v>
      </c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0"/>
      <c r="AU433" s="55"/>
      <c r="AV433" s="55">
        <v>0</v>
      </c>
      <c r="AW433" s="60"/>
      <c r="AX433" s="60"/>
      <c r="AY433" s="60"/>
      <c r="AZ433" s="60"/>
      <c r="BA433" s="60"/>
      <c r="BB433" s="60"/>
      <c r="BC433" s="60"/>
      <c r="BD433" s="60"/>
      <c r="BE433" s="60"/>
      <c r="BF433" s="17"/>
    </row>
    <row r="434" spans="1:58" ht="99">
      <c r="A434" s="772"/>
      <c r="B434" s="66" t="s">
        <v>185</v>
      </c>
      <c r="C434" s="104" t="s">
        <v>352</v>
      </c>
      <c r="D434" s="66" t="s">
        <v>116</v>
      </c>
      <c r="E434" s="101"/>
      <c r="F434" s="101"/>
      <c r="G434" s="101"/>
      <c r="H434" s="101"/>
      <c r="I434" s="101"/>
      <c r="J434" s="101"/>
      <c r="K434" s="101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55">
        <v>0</v>
      </c>
      <c r="W434" s="55">
        <v>0</v>
      </c>
      <c r="X434" s="91"/>
      <c r="Y434" s="91"/>
      <c r="Z434" s="91"/>
      <c r="AA434" s="91"/>
      <c r="AB434" s="91"/>
      <c r="AC434" s="91" t="s">
        <v>83</v>
      </c>
      <c r="AD434" s="91"/>
      <c r="AE434" s="91"/>
      <c r="AF434" s="91"/>
      <c r="AG434" s="91"/>
      <c r="AH434" s="91"/>
      <c r="AI434" s="91"/>
      <c r="AJ434" s="91"/>
      <c r="AK434" s="91"/>
      <c r="AL434" s="91"/>
      <c r="AM434" s="90"/>
      <c r="AN434" s="90"/>
      <c r="AO434" s="90"/>
      <c r="AP434" s="90"/>
      <c r="AQ434" s="90"/>
      <c r="AR434" s="90"/>
      <c r="AS434" s="90"/>
      <c r="AT434" s="90"/>
      <c r="AU434" s="55"/>
      <c r="AV434" s="55">
        <v>0</v>
      </c>
      <c r="AW434" s="60"/>
      <c r="AX434" s="60"/>
      <c r="AY434" s="60"/>
      <c r="AZ434" s="60"/>
      <c r="BA434" s="60"/>
      <c r="BB434" s="60"/>
      <c r="BC434" s="60"/>
      <c r="BD434" s="60"/>
      <c r="BE434" s="60"/>
      <c r="BF434" s="17"/>
    </row>
    <row r="435" spans="1:58" ht="106.5" customHeight="1">
      <c r="A435" s="772"/>
      <c r="B435" s="66" t="s">
        <v>186</v>
      </c>
      <c r="C435" s="103" t="s">
        <v>353</v>
      </c>
      <c r="D435" s="66" t="s">
        <v>116</v>
      </c>
      <c r="E435" s="101"/>
      <c r="F435" s="101"/>
      <c r="G435" s="101"/>
      <c r="H435" s="101"/>
      <c r="I435" s="101"/>
      <c r="J435" s="101"/>
      <c r="K435" s="101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55">
        <v>0</v>
      </c>
      <c r="W435" s="55">
        <v>0</v>
      </c>
      <c r="X435" s="91"/>
      <c r="Y435" s="91"/>
      <c r="Z435" s="91"/>
      <c r="AA435" s="91"/>
      <c r="AB435" s="91"/>
      <c r="AC435" s="91"/>
      <c r="AD435" s="91"/>
      <c r="AE435" s="91"/>
      <c r="AF435" s="91"/>
      <c r="AG435" s="91" t="s">
        <v>83</v>
      </c>
      <c r="AH435" s="91"/>
      <c r="AI435" s="91"/>
      <c r="AJ435" s="91"/>
      <c r="AK435" s="91"/>
      <c r="AL435" s="91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>
        <v>0</v>
      </c>
      <c r="AW435" s="60"/>
      <c r="AX435" s="60"/>
      <c r="AY435" s="60"/>
      <c r="AZ435" s="60"/>
      <c r="BA435" s="60"/>
      <c r="BB435" s="60"/>
      <c r="BC435" s="60"/>
      <c r="BD435" s="60"/>
      <c r="BE435" s="60"/>
      <c r="BF435" s="17"/>
    </row>
    <row r="436" spans="1:59" s="362" customFormat="1" ht="39">
      <c r="A436" s="772"/>
      <c r="B436" s="357" t="s">
        <v>223</v>
      </c>
      <c r="C436" s="365" t="s">
        <v>224</v>
      </c>
      <c r="D436" s="357"/>
      <c r="E436" s="358"/>
      <c r="F436" s="358"/>
      <c r="G436" s="358"/>
      <c r="H436" s="358"/>
      <c r="I436" s="358"/>
      <c r="J436" s="358"/>
      <c r="K436" s="358"/>
      <c r="L436" s="358"/>
      <c r="M436" s="358"/>
      <c r="N436" s="358"/>
      <c r="O436" s="358"/>
      <c r="P436" s="358"/>
      <c r="Q436" s="358"/>
      <c r="R436" s="358"/>
      <c r="S436" s="358"/>
      <c r="T436" s="358"/>
      <c r="U436" s="358"/>
      <c r="V436" s="359">
        <v>0</v>
      </c>
      <c r="W436" s="359">
        <v>0</v>
      </c>
      <c r="X436" s="360"/>
      <c r="Y436" s="360"/>
      <c r="Z436" s="360"/>
      <c r="AA436" s="360"/>
      <c r="AB436" s="360"/>
      <c r="AC436" s="360"/>
      <c r="AD436" s="360"/>
      <c r="AE436" s="360"/>
      <c r="AF436" s="360"/>
      <c r="AG436" s="360"/>
      <c r="AH436" s="360"/>
      <c r="AI436" s="360"/>
      <c r="AJ436" s="360"/>
      <c r="AK436" s="357"/>
      <c r="AL436" s="357"/>
      <c r="AM436" s="357"/>
      <c r="AN436" s="357"/>
      <c r="AO436" s="25"/>
      <c r="AP436" s="25"/>
      <c r="AQ436" s="25"/>
      <c r="AR436" s="25"/>
      <c r="AS436" s="25"/>
      <c r="AT436" s="25"/>
      <c r="AU436" s="361"/>
      <c r="AV436" s="361">
        <v>0</v>
      </c>
      <c r="AW436" s="361"/>
      <c r="AX436" s="361"/>
      <c r="AY436" s="361"/>
      <c r="AZ436" s="361"/>
      <c r="BA436" s="361"/>
      <c r="BB436" s="361"/>
      <c r="BC436" s="361"/>
      <c r="BD436" s="361"/>
      <c r="BE436" s="361"/>
      <c r="BF436" s="17"/>
      <c r="BG436" s="4"/>
    </row>
    <row r="437" spans="1:58" ht="29.25">
      <c r="A437" s="795"/>
      <c r="B437" s="36" t="s">
        <v>65</v>
      </c>
      <c r="C437" s="76" t="s">
        <v>149</v>
      </c>
      <c r="D437" s="15"/>
      <c r="E437" s="279"/>
      <c r="F437" s="279"/>
      <c r="G437" s="279"/>
      <c r="H437" s="279"/>
      <c r="I437" s="279"/>
      <c r="J437" s="279"/>
      <c r="K437" s="279"/>
      <c r="L437" s="283"/>
      <c r="M437" s="283"/>
      <c r="N437" s="283"/>
      <c r="O437" s="283"/>
      <c r="P437" s="283"/>
      <c r="Q437" s="283"/>
      <c r="R437" s="283"/>
      <c r="S437" s="283"/>
      <c r="T437" s="283"/>
      <c r="U437" s="283"/>
      <c r="V437" s="283">
        <v>0</v>
      </c>
      <c r="W437" s="283">
        <v>0</v>
      </c>
      <c r="X437" s="283"/>
      <c r="Y437" s="283"/>
      <c r="Z437" s="283"/>
      <c r="AA437" s="283"/>
      <c r="AB437" s="283"/>
      <c r="AC437" s="283"/>
      <c r="AD437" s="283"/>
      <c r="AE437" s="283"/>
      <c r="AF437" s="283"/>
      <c r="AG437" s="283"/>
      <c r="AH437" s="279"/>
      <c r="AI437" s="279"/>
      <c r="AJ437" s="279"/>
      <c r="AK437" s="279"/>
      <c r="AL437" s="283"/>
      <c r="AM437" s="279"/>
      <c r="AN437" s="279"/>
      <c r="AO437" s="279"/>
      <c r="AP437" s="279"/>
      <c r="AQ437" s="279"/>
      <c r="AR437" s="279"/>
      <c r="AS437" s="279"/>
      <c r="AT437" s="279"/>
      <c r="AU437" s="279"/>
      <c r="AV437" s="279">
        <v>0</v>
      </c>
      <c r="AW437" s="279"/>
      <c r="AX437" s="279"/>
      <c r="AY437" s="279"/>
      <c r="AZ437" s="279"/>
      <c r="BA437" s="279"/>
      <c r="BB437" s="279"/>
      <c r="BC437" s="279"/>
      <c r="BD437" s="279"/>
      <c r="BE437" s="283"/>
      <c r="BF437" s="279"/>
    </row>
    <row r="438" spans="1:58" ht="15">
      <c r="A438" s="795"/>
      <c r="B438" s="731" t="s">
        <v>148</v>
      </c>
      <c r="C438" s="776"/>
      <c r="D438" s="15"/>
      <c r="E438" s="279"/>
      <c r="F438" s="279"/>
      <c r="G438" s="279"/>
      <c r="H438" s="279"/>
      <c r="I438" s="279"/>
      <c r="J438" s="279"/>
      <c r="K438" s="279"/>
      <c r="L438" s="283"/>
      <c r="M438" s="283"/>
      <c r="N438" s="283"/>
      <c r="O438" s="283"/>
      <c r="P438" s="283"/>
      <c r="Q438" s="283"/>
      <c r="R438" s="283"/>
      <c r="S438" s="283"/>
      <c r="T438" s="283"/>
      <c r="U438" s="281">
        <v>1</v>
      </c>
      <c r="V438" s="283"/>
      <c r="W438" s="283"/>
      <c r="X438" s="283"/>
      <c r="Y438" s="283"/>
      <c r="Z438" s="283"/>
      <c r="AA438" s="281">
        <v>2</v>
      </c>
      <c r="AB438" s="281">
        <v>2</v>
      </c>
      <c r="AC438" s="281">
        <v>1</v>
      </c>
      <c r="AD438" s="283"/>
      <c r="AE438" s="283"/>
      <c r="AF438" s="283"/>
      <c r="AG438" s="281">
        <v>2</v>
      </c>
      <c r="AH438" s="280">
        <v>1</v>
      </c>
      <c r="AI438" s="279"/>
      <c r="AJ438" s="279"/>
      <c r="AK438" s="280">
        <v>2</v>
      </c>
      <c r="AL438" s="283"/>
      <c r="AM438" s="279"/>
      <c r="AN438" s="279"/>
      <c r="AO438" s="279"/>
      <c r="AP438" s="279"/>
      <c r="AQ438" s="279"/>
      <c r="AR438" s="279"/>
      <c r="AS438" s="279"/>
      <c r="AT438" s="279"/>
      <c r="AU438" s="279"/>
      <c r="AV438" s="279"/>
      <c r="AW438" s="279"/>
      <c r="AX438" s="279"/>
      <c r="AY438" s="279"/>
      <c r="AZ438" s="279"/>
      <c r="BA438" s="279"/>
      <c r="BB438" s="279"/>
      <c r="BC438" s="279"/>
      <c r="BD438" s="279"/>
      <c r="BE438" s="283"/>
      <c r="BF438" s="281">
        <f>SUM(E438:BE438)</f>
        <v>11</v>
      </c>
    </row>
  </sheetData>
  <sheetProtection/>
  <mergeCells count="398">
    <mergeCell ref="A418:A436"/>
    <mergeCell ref="A327:A351"/>
    <mergeCell ref="B401:C401"/>
    <mergeCell ref="A413:A417"/>
    <mergeCell ref="B413:B417"/>
    <mergeCell ref="C413:C417"/>
    <mergeCell ref="B377:C377"/>
    <mergeCell ref="A357:A377"/>
    <mergeCell ref="B351:C351"/>
    <mergeCell ref="A352:A356"/>
    <mergeCell ref="D413:D417"/>
    <mergeCell ref="A437:A438"/>
    <mergeCell ref="B438:C438"/>
    <mergeCell ref="A322:A326"/>
    <mergeCell ref="B322:B326"/>
    <mergeCell ref="C322:C326"/>
    <mergeCell ref="D352:D356"/>
    <mergeCell ref="B379:B383"/>
    <mergeCell ref="C379:C383"/>
    <mergeCell ref="A384:A400"/>
    <mergeCell ref="BF413:BF417"/>
    <mergeCell ref="E414:BE414"/>
    <mergeCell ref="E416:BE416"/>
    <mergeCell ref="K413:M413"/>
    <mergeCell ref="AS413:AV413"/>
    <mergeCell ref="AX413:AZ413"/>
    <mergeCell ref="BB413:BE413"/>
    <mergeCell ref="X413:Z413"/>
    <mergeCell ref="AB413:AD413"/>
    <mergeCell ref="AF413:AI413"/>
    <mergeCell ref="C352:C356"/>
    <mergeCell ref="F352:I352"/>
    <mergeCell ref="A237:A239"/>
    <mergeCell ref="A241:A245"/>
    <mergeCell ref="A303:A321"/>
    <mergeCell ref="D322:D326"/>
    <mergeCell ref="D241:D245"/>
    <mergeCell ref="F241:I241"/>
    <mergeCell ref="B250:B251"/>
    <mergeCell ref="B102:D102"/>
    <mergeCell ref="A132:A136"/>
    <mergeCell ref="B101:D101"/>
    <mergeCell ref="B206:B207"/>
    <mergeCell ref="C206:C207"/>
    <mergeCell ref="A201:A205"/>
    <mergeCell ref="B164:B165"/>
    <mergeCell ref="B155:B156"/>
    <mergeCell ref="B153:B154"/>
    <mergeCell ref="C220:C221"/>
    <mergeCell ref="D201:D205"/>
    <mergeCell ref="D132:D136"/>
    <mergeCell ref="C166:C167"/>
    <mergeCell ref="C216:C217"/>
    <mergeCell ref="C212:C213"/>
    <mergeCell ref="C164:C165"/>
    <mergeCell ref="C155:C156"/>
    <mergeCell ref="B224:B225"/>
    <mergeCell ref="C224:C225"/>
    <mergeCell ref="A98:A102"/>
    <mergeCell ref="A206:A236"/>
    <mergeCell ref="A137:A176"/>
    <mergeCell ref="C222:C223"/>
    <mergeCell ref="B222:B223"/>
    <mergeCell ref="B141:B142"/>
    <mergeCell ref="B166:B167"/>
    <mergeCell ref="C233:C234"/>
    <mergeCell ref="B235:B236"/>
    <mergeCell ref="C235:C236"/>
    <mergeCell ref="C264:C265"/>
    <mergeCell ref="B264:B265"/>
    <mergeCell ref="B239:D239"/>
    <mergeCell ref="B237:D237"/>
    <mergeCell ref="B238:D238"/>
    <mergeCell ref="B258:B259"/>
    <mergeCell ref="C258:C259"/>
    <mergeCell ref="C241:C245"/>
    <mergeCell ref="BB379:BE379"/>
    <mergeCell ref="A246:A277"/>
    <mergeCell ref="A379:A383"/>
    <mergeCell ref="A298:A302"/>
    <mergeCell ref="A278:A280"/>
    <mergeCell ref="B321:C321"/>
    <mergeCell ref="AX352:AZ352"/>
    <mergeCell ref="B267:B268"/>
    <mergeCell ref="C267:C268"/>
    <mergeCell ref="BB352:BE352"/>
    <mergeCell ref="BF379:BF383"/>
    <mergeCell ref="E380:BE380"/>
    <mergeCell ref="E382:BE382"/>
    <mergeCell ref="AB379:AD379"/>
    <mergeCell ref="AF379:AI379"/>
    <mergeCell ref="AK379:AM379"/>
    <mergeCell ref="AO379:AQ379"/>
    <mergeCell ref="F379:I379"/>
    <mergeCell ref="AS379:AV379"/>
    <mergeCell ref="AX379:AZ379"/>
    <mergeCell ref="BF352:BF356"/>
    <mergeCell ref="E353:BE353"/>
    <mergeCell ref="E355:BE355"/>
    <mergeCell ref="O352:Q352"/>
    <mergeCell ref="S352:V352"/>
    <mergeCell ref="X352:Z352"/>
    <mergeCell ref="AB352:AD352"/>
    <mergeCell ref="AF352:AI352"/>
    <mergeCell ref="AS352:AV352"/>
    <mergeCell ref="AK352:AM352"/>
    <mergeCell ref="BF322:BF326"/>
    <mergeCell ref="E323:BE323"/>
    <mergeCell ref="E325:BE325"/>
    <mergeCell ref="J322:M322"/>
    <mergeCell ref="AO322:AQ322"/>
    <mergeCell ref="AS322:AV322"/>
    <mergeCell ref="AF322:AI322"/>
    <mergeCell ref="F322:I322"/>
    <mergeCell ref="BB322:BD322"/>
    <mergeCell ref="O322:Q322"/>
    <mergeCell ref="K132:M132"/>
    <mergeCell ref="O132:Q132"/>
    <mergeCell ref="BF298:BF302"/>
    <mergeCell ref="E299:BE299"/>
    <mergeCell ref="E301:BE301"/>
    <mergeCell ref="F298:H298"/>
    <mergeCell ref="J298:M298"/>
    <mergeCell ref="AJ298:AM298"/>
    <mergeCell ref="BB298:BD298"/>
    <mergeCell ref="AS201:AV201"/>
    <mergeCell ref="AX201:AZ201"/>
    <mergeCell ref="AO298:AQ298"/>
    <mergeCell ref="AW298:AZ298"/>
    <mergeCell ref="AW322:AZ322"/>
    <mergeCell ref="B175:D175"/>
    <mergeCell ref="B176:D176"/>
    <mergeCell ref="C161:C162"/>
    <mergeCell ref="B159:B160"/>
    <mergeCell ref="C159:C160"/>
    <mergeCell ref="B170:B171"/>
    <mergeCell ref="C170:C171"/>
    <mergeCell ref="F201:I201"/>
    <mergeCell ref="O201:Q201"/>
    <mergeCell ref="B137:B138"/>
    <mergeCell ref="AS298:AU298"/>
    <mergeCell ref="B210:B211"/>
    <mergeCell ref="B208:B209"/>
    <mergeCell ref="B201:B205"/>
    <mergeCell ref="C201:C205"/>
    <mergeCell ref="E204:BE204"/>
    <mergeCell ref="E202:BE202"/>
    <mergeCell ref="AS132:AV132"/>
    <mergeCell ref="AX132:AZ132"/>
    <mergeCell ref="AF132:AI132"/>
    <mergeCell ref="S132:V132"/>
    <mergeCell ref="X132:Z132"/>
    <mergeCell ref="AB132:AD132"/>
    <mergeCell ref="AK132:AM132"/>
    <mergeCell ref="AO132:AQ132"/>
    <mergeCell ref="BB2:BD2"/>
    <mergeCell ref="B61:B62"/>
    <mergeCell ref="C61:C62"/>
    <mergeCell ref="BB46:BD46"/>
    <mergeCell ref="AF46:AI46"/>
    <mergeCell ref="AJ46:AM46"/>
    <mergeCell ref="AO46:AQ46"/>
    <mergeCell ref="AS46:AV46"/>
    <mergeCell ref="AW46:AZ46"/>
    <mergeCell ref="AS2:AU2"/>
    <mergeCell ref="BF46:BF50"/>
    <mergeCell ref="E47:BE47"/>
    <mergeCell ref="E49:BE49"/>
    <mergeCell ref="O46:Q46"/>
    <mergeCell ref="S46:V46"/>
    <mergeCell ref="X46:Z46"/>
    <mergeCell ref="AB46:AD46"/>
    <mergeCell ref="J46:M46"/>
    <mergeCell ref="F46:I46"/>
    <mergeCell ref="BF2:BF6"/>
    <mergeCell ref="E3:BE3"/>
    <mergeCell ref="E5:BE5"/>
    <mergeCell ref="O2:Q2"/>
    <mergeCell ref="S2:U2"/>
    <mergeCell ref="W2:Z2"/>
    <mergeCell ref="AB2:AD2"/>
    <mergeCell ref="AO2:AQ2"/>
    <mergeCell ref="AF2:AH2"/>
    <mergeCell ref="J2:M2"/>
    <mergeCell ref="AW2:AZ2"/>
    <mergeCell ref="C13:C14"/>
    <mergeCell ref="C15:C16"/>
    <mergeCell ref="AJ2:AM2"/>
    <mergeCell ref="F2:H2"/>
    <mergeCell ref="C7:C8"/>
    <mergeCell ref="D2:D6"/>
    <mergeCell ref="C11:C12"/>
    <mergeCell ref="A46:A50"/>
    <mergeCell ref="B23:B24"/>
    <mergeCell ref="B97:B98"/>
    <mergeCell ref="C97:C98"/>
    <mergeCell ref="B83:B84"/>
    <mergeCell ref="C83:C84"/>
    <mergeCell ref="B81:B82"/>
    <mergeCell ref="B85:B86"/>
    <mergeCell ref="C85:C86"/>
    <mergeCell ref="B93:B94"/>
    <mergeCell ref="B63:B64"/>
    <mergeCell ref="C63:C64"/>
    <mergeCell ref="B65:B66"/>
    <mergeCell ref="B71:B72"/>
    <mergeCell ref="C65:C66"/>
    <mergeCell ref="B67:B68"/>
    <mergeCell ref="C71:C72"/>
    <mergeCell ref="C67:C68"/>
    <mergeCell ref="B69:B70"/>
    <mergeCell ref="C69:C70"/>
    <mergeCell ref="A2:A6"/>
    <mergeCell ref="B2:B6"/>
    <mergeCell ref="C2:C6"/>
    <mergeCell ref="A7:A45"/>
    <mergeCell ref="C19:C20"/>
    <mergeCell ref="B7:B8"/>
    <mergeCell ref="C27:C28"/>
    <mergeCell ref="B9:B10"/>
    <mergeCell ref="C9:C10"/>
    <mergeCell ref="B11:B12"/>
    <mergeCell ref="A51:A97"/>
    <mergeCell ref="B21:B22"/>
    <mergeCell ref="B43:D43"/>
    <mergeCell ref="C23:C24"/>
    <mergeCell ref="B29:B30"/>
    <mergeCell ref="C29:C30"/>
    <mergeCell ref="B31:B32"/>
    <mergeCell ref="C31:C32"/>
    <mergeCell ref="C21:C22"/>
    <mergeCell ref="B25:B26"/>
    <mergeCell ref="C17:C18"/>
    <mergeCell ref="B13:B14"/>
    <mergeCell ref="B17:B18"/>
    <mergeCell ref="B15:B16"/>
    <mergeCell ref="C25:C26"/>
    <mergeCell ref="B27:B28"/>
    <mergeCell ref="B19:B20"/>
    <mergeCell ref="B75:B76"/>
    <mergeCell ref="C75:C76"/>
    <mergeCell ref="B73:B74"/>
    <mergeCell ref="C73:C74"/>
    <mergeCell ref="C41:C42"/>
    <mergeCell ref="B33:B34"/>
    <mergeCell ref="C33:C34"/>
    <mergeCell ref="C139:C140"/>
    <mergeCell ref="C153:C154"/>
    <mergeCell ref="B149:B150"/>
    <mergeCell ref="C149:C150"/>
    <mergeCell ref="B139:B140"/>
    <mergeCell ref="B157:B158"/>
    <mergeCell ref="C141:C142"/>
    <mergeCell ref="B147:B148"/>
    <mergeCell ref="C147:C148"/>
    <mergeCell ref="C157:C158"/>
    <mergeCell ref="C77:C78"/>
    <mergeCell ref="B79:B80"/>
    <mergeCell ref="C79:C80"/>
    <mergeCell ref="B77:B78"/>
    <mergeCell ref="C87:C88"/>
    <mergeCell ref="B161:B162"/>
    <mergeCell ref="S201:V201"/>
    <mergeCell ref="B89:B90"/>
    <mergeCell ref="C89:C90"/>
    <mergeCell ref="C93:C94"/>
    <mergeCell ref="B132:B136"/>
    <mergeCell ref="C132:C136"/>
    <mergeCell ref="F132:I132"/>
    <mergeCell ref="B100:D100"/>
    <mergeCell ref="BF201:BF205"/>
    <mergeCell ref="B95:B96"/>
    <mergeCell ref="C95:C96"/>
    <mergeCell ref="BB132:BE132"/>
    <mergeCell ref="BF132:BF136"/>
    <mergeCell ref="E133:BE133"/>
    <mergeCell ref="E135:BE135"/>
    <mergeCell ref="K201:M201"/>
    <mergeCell ref="AF201:AI201"/>
    <mergeCell ref="BB201:BE201"/>
    <mergeCell ref="AK201:AM201"/>
    <mergeCell ref="AO201:AQ201"/>
    <mergeCell ref="X201:Z201"/>
    <mergeCell ref="AB201:AD201"/>
    <mergeCell ref="B214:B215"/>
    <mergeCell ref="C214:C215"/>
    <mergeCell ref="C208:C209"/>
    <mergeCell ref="C210:C211"/>
    <mergeCell ref="B228:B229"/>
    <mergeCell ref="B168:B169"/>
    <mergeCell ref="C168:C169"/>
    <mergeCell ref="B218:B219"/>
    <mergeCell ref="C218:C219"/>
    <mergeCell ref="B174:D174"/>
    <mergeCell ref="C228:C229"/>
    <mergeCell ref="B220:B221"/>
    <mergeCell ref="B216:B217"/>
    <mergeCell ref="B212:B213"/>
    <mergeCell ref="B230:B231"/>
    <mergeCell ref="C230:C231"/>
    <mergeCell ref="BF241:BF245"/>
    <mergeCell ref="E242:BE242"/>
    <mergeCell ref="E244:BE244"/>
    <mergeCell ref="AB241:AD241"/>
    <mergeCell ref="AF241:AI241"/>
    <mergeCell ref="AK241:AM241"/>
    <mergeCell ref="B233:B234"/>
    <mergeCell ref="AO241:AQ241"/>
    <mergeCell ref="K241:M241"/>
    <mergeCell ref="O241:Q241"/>
    <mergeCell ref="BB241:BE241"/>
    <mergeCell ref="B246:B247"/>
    <mergeCell ref="C246:C247"/>
    <mergeCell ref="AS241:AV241"/>
    <mergeCell ref="AX241:AZ241"/>
    <mergeCell ref="S241:V241"/>
    <mergeCell ref="X241:Z241"/>
    <mergeCell ref="B241:B245"/>
    <mergeCell ref="C250:C251"/>
    <mergeCell ref="B248:B249"/>
    <mergeCell ref="C248:C249"/>
    <mergeCell ref="B252:B253"/>
    <mergeCell ref="C252:C253"/>
    <mergeCell ref="C274:C275"/>
    <mergeCell ref="B254:B255"/>
    <mergeCell ref="C254:C255"/>
    <mergeCell ref="B256:B257"/>
    <mergeCell ref="C256:C257"/>
    <mergeCell ref="B260:B261"/>
    <mergeCell ref="C260:C261"/>
    <mergeCell ref="B272:B273"/>
    <mergeCell ref="C272:C273"/>
    <mergeCell ref="B274:B275"/>
    <mergeCell ref="B262:B263"/>
    <mergeCell ref="C262:C263"/>
    <mergeCell ref="B269:B270"/>
    <mergeCell ref="C269:C270"/>
    <mergeCell ref="AO413:AQ413"/>
    <mergeCell ref="B298:B302"/>
    <mergeCell ref="C298:C302"/>
    <mergeCell ref="D298:D302"/>
    <mergeCell ref="AO352:AQ352"/>
    <mergeCell ref="O413:Q413"/>
    <mergeCell ref="X322:Z322"/>
    <mergeCell ref="S322:V322"/>
    <mergeCell ref="AB322:AD322"/>
    <mergeCell ref="AJ322:AM322"/>
    <mergeCell ref="S413:V413"/>
    <mergeCell ref="AK413:AM413"/>
    <mergeCell ref="S298:U298"/>
    <mergeCell ref="W298:Z298"/>
    <mergeCell ref="X379:Z379"/>
    <mergeCell ref="AF298:AH298"/>
    <mergeCell ref="AB298:AD298"/>
    <mergeCell ref="B278:D278"/>
    <mergeCell ref="B279:D279"/>
    <mergeCell ref="B280:D280"/>
    <mergeCell ref="S379:V379"/>
    <mergeCell ref="O298:Q298"/>
    <mergeCell ref="O379:Q379"/>
    <mergeCell ref="D379:D383"/>
    <mergeCell ref="K379:M379"/>
    <mergeCell ref="K352:M352"/>
    <mergeCell ref="B352:B356"/>
    <mergeCell ref="F413:I413"/>
    <mergeCell ref="B53:B54"/>
    <mergeCell ref="C53:C54"/>
    <mergeCell ref="B55:B56"/>
    <mergeCell ref="C55:C56"/>
    <mergeCell ref="B59:B60"/>
    <mergeCell ref="C59:C60"/>
    <mergeCell ref="B57:B58"/>
    <mergeCell ref="C57:C58"/>
    <mergeCell ref="C143:C144"/>
    <mergeCell ref="B35:B36"/>
    <mergeCell ref="C35:C36"/>
    <mergeCell ref="B51:B52"/>
    <mergeCell ref="C51:C52"/>
    <mergeCell ref="C46:C50"/>
    <mergeCell ref="B44:D44"/>
    <mergeCell ref="B45:D45"/>
    <mergeCell ref="D46:D50"/>
    <mergeCell ref="B46:B50"/>
    <mergeCell ref="B37:B38"/>
    <mergeCell ref="C37:C38"/>
    <mergeCell ref="B39:B40"/>
    <mergeCell ref="C39:C40"/>
    <mergeCell ref="B41:B42"/>
    <mergeCell ref="C81:C82"/>
    <mergeCell ref="B151:B152"/>
    <mergeCell ref="C151:C152"/>
    <mergeCell ref="B91:B92"/>
    <mergeCell ref="C91:C92"/>
    <mergeCell ref="B143:B144"/>
    <mergeCell ref="C137:C138"/>
    <mergeCell ref="B145:B146"/>
    <mergeCell ref="C145:C146"/>
    <mergeCell ref="B87:B88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3"/>
  <rowBreaks count="8" manualBreakCount="8">
    <brk id="45" max="255" man="1"/>
    <brk id="200" max="57" man="1"/>
    <brk id="239" max="57" man="1"/>
    <brk id="296" max="57" man="1"/>
    <brk id="321" max="255" man="1"/>
    <brk id="351" max="255" man="1"/>
    <brk id="378" max="57" man="1"/>
    <brk id="412" max="5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140625" style="6" customWidth="1"/>
    <col min="2" max="2" width="26.421875" style="6" customWidth="1"/>
    <col min="3" max="3" width="9.140625" style="6" customWidth="1"/>
    <col min="4" max="4" width="22.421875" style="6" customWidth="1"/>
    <col min="5" max="5" width="15.140625" style="6" customWidth="1"/>
    <col min="6" max="6" width="19.7109375" style="6" customWidth="1"/>
    <col min="7" max="7" width="14.7109375" style="6" customWidth="1"/>
    <col min="8" max="16384" width="9.140625" style="6" customWidth="1"/>
  </cols>
  <sheetData>
    <row r="1" ht="15">
      <c r="A1" s="7" t="s">
        <v>303</v>
      </c>
    </row>
    <row r="2" ht="15.75" thickBot="1"/>
    <row r="3" spans="1:9" s="8" customFormat="1" ht="11.25" customHeight="1">
      <c r="A3" s="808" t="s">
        <v>0</v>
      </c>
      <c r="B3" s="802" t="s">
        <v>1</v>
      </c>
      <c r="C3" s="802" t="s">
        <v>2</v>
      </c>
      <c r="D3" s="802" t="s">
        <v>3</v>
      </c>
      <c r="E3" s="802"/>
      <c r="F3" s="802" t="s">
        <v>4</v>
      </c>
      <c r="G3" s="802" t="s">
        <v>5</v>
      </c>
      <c r="H3" s="802" t="s">
        <v>6</v>
      </c>
      <c r="I3" s="805" t="s">
        <v>7</v>
      </c>
    </row>
    <row r="4" spans="1:9" s="8" customFormat="1" ht="17.25" customHeight="1">
      <c r="A4" s="809"/>
      <c r="B4" s="803"/>
      <c r="C4" s="803"/>
      <c r="D4" s="803" t="s">
        <v>8</v>
      </c>
      <c r="E4" s="9" t="s">
        <v>9</v>
      </c>
      <c r="F4" s="803"/>
      <c r="G4" s="803"/>
      <c r="H4" s="803"/>
      <c r="I4" s="806"/>
    </row>
    <row r="5" spans="1:9" s="8" customFormat="1" ht="15.75" thickBot="1">
      <c r="A5" s="810"/>
      <c r="B5" s="804"/>
      <c r="C5" s="804"/>
      <c r="D5" s="804"/>
      <c r="E5" s="270" t="s">
        <v>10</v>
      </c>
      <c r="F5" s="804"/>
      <c r="G5" s="804"/>
      <c r="H5" s="804"/>
      <c r="I5" s="807"/>
    </row>
    <row r="6" spans="1:9" s="10" customFormat="1" ht="12" thickBot="1">
      <c r="A6" s="340">
        <v>1</v>
      </c>
      <c r="B6" s="341">
        <v>2</v>
      </c>
      <c r="C6" s="341">
        <v>3</v>
      </c>
      <c r="D6" s="341">
        <v>4</v>
      </c>
      <c r="E6" s="341">
        <v>5</v>
      </c>
      <c r="F6" s="341">
        <v>6</v>
      </c>
      <c r="G6" s="341">
        <v>7</v>
      </c>
      <c r="H6" s="341">
        <v>8</v>
      </c>
      <c r="I6" s="342">
        <v>9</v>
      </c>
    </row>
    <row r="7" spans="1:9" ht="15">
      <c r="A7" s="337" t="s">
        <v>11</v>
      </c>
      <c r="B7" s="338">
        <v>39</v>
      </c>
      <c r="C7" s="338"/>
      <c r="D7" s="338"/>
      <c r="E7" s="338"/>
      <c r="F7" s="338">
        <v>2</v>
      </c>
      <c r="G7" s="338"/>
      <c r="H7" s="338">
        <v>11</v>
      </c>
      <c r="I7" s="339">
        <f aca="true" t="shared" si="0" ref="I7:I12">SUM(B7:H7)</f>
        <v>52</v>
      </c>
    </row>
    <row r="8" spans="1:9" ht="15">
      <c r="A8" s="268" t="s">
        <v>12</v>
      </c>
      <c r="B8" s="5">
        <v>35</v>
      </c>
      <c r="C8" s="5">
        <v>4</v>
      </c>
      <c r="D8" s="5"/>
      <c r="E8" s="5"/>
      <c r="F8" s="5">
        <v>2</v>
      </c>
      <c r="G8" s="5"/>
      <c r="H8" s="5">
        <v>11</v>
      </c>
      <c r="I8" s="269">
        <f t="shared" si="0"/>
        <v>52</v>
      </c>
    </row>
    <row r="9" spans="1:9" ht="15">
      <c r="A9" s="268" t="s">
        <v>13</v>
      </c>
      <c r="B9" s="5">
        <v>32</v>
      </c>
      <c r="C9" s="5">
        <v>4</v>
      </c>
      <c r="D9" s="5">
        <v>3</v>
      </c>
      <c r="E9" s="5"/>
      <c r="F9" s="5">
        <v>2</v>
      </c>
      <c r="G9" s="5"/>
      <c r="H9" s="5">
        <v>11</v>
      </c>
      <c r="I9" s="269">
        <f t="shared" si="0"/>
        <v>52</v>
      </c>
    </row>
    <row r="10" spans="1:9" ht="15">
      <c r="A10" s="268" t="s">
        <v>317</v>
      </c>
      <c r="B10" s="5">
        <v>32</v>
      </c>
      <c r="C10" s="5">
        <v>3</v>
      </c>
      <c r="D10" s="5">
        <v>5</v>
      </c>
      <c r="E10" s="5"/>
      <c r="F10" s="5">
        <v>2</v>
      </c>
      <c r="G10" s="5"/>
      <c r="H10" s="5">
        <v>10</v>
      </c>
      <c r="I10" s="269">
        <f t="shared" si="0"/>
        <v>52</v>
      </c>
    </row>
    <row r="11" spans="1:9" ht="15.75" thickBot="1">
      <c r="A11" s="288" t="s">
        <v>319</v>
      </c>
      <c r="B11" s="289">
        <v>20</v>
      </c>
      <c r="C11" s="289">
        <v>2</v>
      </c>
      <c r="D11" s="289">
        <v>8</v>
      </c>
      <c r="E11" s="289">
        <v>4</v>
      </c>
      <c r="F11" s="289">
        <v>1</v>
      </c>
      <c r="G11" s="289">
        <v>6</v>
      </c>
      <c r="H11" s="289">
        <v>2</v>
      </c>
      <c r="I11" s="290">
        <f t="shared" si="0"/>
        <v>43</v>
      </c>
    </row>
    <row r="12" spans="1:9" ht="15.75" thickBot="1">
      <c r="A12" s="83" t="s">
        <v>14</v>
      </c>
      <c r="B12" s="343">
        <f aca="true" t="shared" si="1" ref="B12:H12">SUM(B7:B11)</f>
        <v>158</v>
      </c>
      <c r="C12" s="343">
        <f t="shared" si="1"/>
        <v>13</v>
      </c>
      <c r="D12" s="343">
        <f t="shared" si="1"/>
        <v>16</v>
      </c>
      <c r="E12" s="343">
        <f t="shared" si="1"/>
        <v>4</v>
      </c>
      <c r="F12" s="343">
        <f t="shared" si="1"/>
        <v>9</v>
      </c>
      <c r="G12" s="343">
        <f t="shared" si="1"/>
        <v>6</v>
      </c>
      <c r="H12" s="343">
        <f t="shared" si="1"/>
        <v>45</v>
      </c>
      <c r="I12" s="344">
        <f t="shared" si="0"/>
        <v>251</v>
      </c>
    </row>
  </sheetData>
  <sheetProtection/>
  <mergeCells count="9">
    <mergeCell ref="H3:H5"/>
    <mergeCell ref="I3:I5"/>
    <mergeCell ref="D4:D5"/>
    <mergeCell ref="A3:A5"/>
    <mergeCell ref="B3:B5"/>
    <mergeCell ref="C3:C5"/>
    <mergeCell ref="D3:E3"/>
    <mergeCell ref="F3:F5"/>
    <mergeCell ref="G3:G5"/>
  </mergeCells>
  <printOptions/>
  <pageMargins left="0.1968503937007874" right="0.1968503937007874" top="0.984251968503937" bottom="0.5905511811023623" header="0.31496062992125984" footer="0.31496062992125984"/>
  <pageSetup horizontalDpi="180" verticalDpi="18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86"/>
  <sheetViews>
    <sheetView tabSelected="1" view="pageBreakPreview" zoomScaleSheetLayoutView="100" zoomScalePageLayoutView="0" workbookViewId="0" topLeftCell="A1">
      <selection activeCell="Q2" sqref="Q2"/>
    </sheetView>
  </sheetViews>
  <sheetFormatPr defaultColWidth="0" defaultRowHeight="15"/>
  <cols>
    <col min="1" max="1" width="10.421875" style="233" customWidth="1"/>
    <col min="2" max="2" width="65.57421875" style="234" customWidth="1"/>
    <col min="3" max="3" width="9.28125" style="235" customWidth="1"/>
    <col min="4" max="4" width="6.140625" style="235" customWidth="1"/>
    <col min="5" max="5" width="5.140625" style="236" customWidth="1"/>
    <col min="6" max="6" width="6.00390625" style="236" customWidth="1"/>
    <col min="7" max="7" width="5.140625" style="236" customWidth="1"/>
    <col min="8" max="8" width="6.00390625" style="236" customWidth="1"/>
    <col min="9" max="9" width="6.421875" style="236" customWidth="1"/>
    <col min="10" max="17" width="5.7109375" style="236" customWidth="1"/>
    <col min="18" max="18" width="4.28125" style="108" hidden="1" customWidth="1"/>
    <col min="19" max="19" width="0.2890625" style="108" hidden="1" customWidth="1"/>
    <col min="20" max="20" width="3.57421875" style="108" hidden="1" customWidth="1"/>
    <col min="21" max="21" width="3.8515625" style="108" hidden="1" customWidth="1"/>
    <col min="22" max="22" width="3.28125" style="108" hidden="1" customWidth="1"/>
    <col min="23" max="23" width="3.421875" style="108" hidden="1" customWidth="1"/>
    <col min="24" max="37" width="9.140625" style="108" hidden="1" customWidth="1"/>
    <col min="38" max="38" width="5.7109375" style="108" customWidth="1"/>
    <col min="39" max="39" width="4.7109375" style="108" customWidth="1"/>
    <col min="40" max="51" width="9.140625" style="108" customWidth="1"/>
    <col min="52" max="52" width="8.8515625" style="108" customWidth="1"/>
    <col min="53" max="53" width="8.28125" style="108" hidden="1" customWidth="1"/>
    <col min="54" max="73" width="9.140625" style="108" hidden="1" customWidth="1"/>
    <col min="74" max="74" width="0.2890625" style="108" customWidth="1"/>
    <col min="75" max="86" width="9.140625" style="108" hidden="1" customWidth="1"/>
    <col min="87" max="206" width="9.140625" style="108" customWidth="1"/>
    <col min="207" max="207" width="0.2890625" style="108" customWidth="1"/>
    <col min="208" max="218" width="9.140625" style="108" hidden="1" customWidth="1"/>
    <col min="219" max="219" width="0.42578125" style="108" hidden="1" customWidth="1"/>
    <col min="220" max="230" width="9.140625" style="108" hidden="1" customWidth="1"/>
    <col min="231" max="231" width="0.2890625" style="108" hidden="1" customWidth="1"/>
    <col min="232" max="16384" width="9.140625" style="108" hidden="1" customWidth="1"/>
  </cols>
  <sheetData>
    <row r="1" spans="1:17" ht="12.75">
      <c r="A1" s="105"/>
      <c r="B1" s="875" t="s">
        <v>407</v>
      </c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107"/>
      <c r="P1" s="107"/>
      <c r="Q1" s="107"/>
    </row>
    <row r="2" spans="1:17" ht="13.5" thickBot="1">
      <c r="A2" s="105"/>
      <c r="B2" s="109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39" ht="38.25" customHeight="1">
      <c r="A3" s="851" t="s">
        <v>73</v>
      </c>
      <c r="B3" s="837" t="s">
        <v>15</v>
      </c>
      <c r="C3" s="884" t="s">
        <v>263</v>
      </c>
      <c r="D3" s="859" t="s">
        <v>264</v>
      </c>
      <c r="E3" s="855" t="s">
        <v>265</v>
      </c>
      <c r="F3" s="861" t="s">
        <v>17</v>
      </c>
      <c r="G3" s="862"/>
      <c r="H3" s="862"/>
      <c r="I3" s="863"/>
      <c r="J3" s="878" t="s">
        <v>431</v>
      </c>
      <c r="K3" s="879"/>
      <c r="L3" s="879"/>
      <c r="M3" s="879"/>
      <c r="N3" s="879"/>
      <c r="O3" s="879"/>
      <c r="P3" s="879"/>
      <c r="Q3" s="879"/>
      <c r="R3" s="880"/>
      <c r="S3" s="880"/>
      <c r="T3" s="880"/>
      <c r="U3" s="880"/>
      <c r="V3" s="880"/>
      <c r="W3" s="880"/>
      <c r="X3" s="880"/>
      <c r="Y3" s="880"/>
      <c r="Z3" s="880"/>
      <c r="AA3" s="880"/>
      <c r="AB3" s="880"/>
      <c r="AC3" s="880"/>
      <c r="AD3" s="880"/>
      <c r="AE3" s="880"/>
      <c r="AF3" s="880"/>
      <c r="AG3" s="880"/>
      <c r="AH3" s="880"/>
      <c r="AI3" s="880"/>
      <c r="AJ3" s="880"/>
      <c r="AK3" s="880"/>
      <c r="AL3" s="880"/>
      <c r="AM3" s="881"/>
    </row>
    <row r="4" spans="1:40" ht="18" customHeight="1">
      <c r="A4" s="852"/>
      <c r="B4" s="838"/>
      <c r="C4" s="885"/>
      <c r="D4" s="860"/>
      <c r="E4" s="856"/>
      <c r="F4" s="864" t="s">
        <v>266</v>
      </c>
      <c r="G4" s="873" t="s">
        <v>267</v>
      </c>
      <c r="H4" s="866"/>
      <c r="I4" s="874"/>
      <c r="J4" s="866" t="s">
        <v>11</v>
      </c>
      <c r="K4" s="866"/>
      <c r="L4" s="853" t="s">
        <v>12</v>
      </c>
      <c r="M4" s="854"/>
      <c r="N4" s="886" t="s">
        <v>13</v>
      </c>
      <c r="O4" s="887"/>
      <c r="P4" s="853" t="s">
        <v>317</v>
      </c>
      <c r="Q4" s="853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882" t="s">
        <v>319</v>
      </c>
      <c r="AM4" s="883"/>
      <c r="AN4" s="284"/>
    </row>
    <row r="5" spans="1:40" ht="12.75" customHeight="1">
      <c r="A5" s="852"/>
      <c r="B5" s="838"/>
      <c r="C5" s="885"/>
      <c r="D5" s="860"/>
      <c r="E5" s="856"/>
      <c r="F5" s="865"/>
      <c r="G5" s="849" t="s">
        <v>268</v>
      </c>
      <c r="H5" s="857" t="s">
        <v>425</v>
      </c>
      <c r="I5" s="876" t="s">
        <v>424</v>
      </c>
      <c r="J5" s="557" t="s">
        <v>269</v>
      </c>
      <c r="K5" s="557" t="s">
        <v>270</v>
      </c>
      <c r="L5" s="552" t="s">
        <v>271</v>
      </c>
      <c r="M5" s="552" t="s">
        <v>272</v>
      </c>
      <c r="N5" s="552" t="s">
        <v>273</v>
      </c>
      <c r="O5" s="552" t="s">
        <v>274</v>
      </c>
      <c r="P5" s="552" t="s">
        <v>275</v>
      </c>
      <c r="Q5" s="552" t="s">
        <v>276</v>
      </c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8"/>
      <c r="AK5" s="558"/>
      <c r="AL5" s="553" t="s">
        <v>320</v>
      </c>
      <c r="AM5" s="554" t="s">
        <v>321</v>
      </c>
      <c r="AN5" s="284"/>
    </row>
    <row r="6" spans="1:40" ht="12.75" customHeight="1">
      <c r="A6" s="852"/>
      <c r="B6" s="838"/>
      <c r="C6" s="885"/>
      <c r="D6" s="860"/>
      <c r="E6" s="856"/>
      <c r="F6" s="865"/>
      <c r="G6" s="850"/>
      <c r="H6" s="858"/>
      <c r="I6" s="877"/>
      <c r="J6" s="559" t="s">
        <v>426</v>
      </c>
      <c r="K6" s="559" t="s">
        <v>427</v>
      </c>
      <c r="L6" s="559" t="s">
        <v>426</v>
      </c>
      <c r="M6" s="559" t="s">
        <v>428</v>
      </c>
      <c r="N6" s="559" t="s">
        <v>426</v>
      </c>
      <c r="O6" s="560" t="s">
        <v>429</v>
      </c>
      <c r="P6" s="561" t="s">
        <v>426</v>
      </c>
      <c r="Q6" s="559" t="s">
        <v>429</v>
      </c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3" t="s">
        <v>426</v>
      </c>
      <c r="AM6" s="564" t="s">
        <v>430</v>
      </c>
      <c r="AN6" s="284"/>
    </row>
    <row r="7" spans="1:40" ht="18" customHeight="1">
      <c r="A7" s="852"/>
      <c r="B7" s="838"/>
      <c r="C7" s="885"/>
      <c r="D7" s="860"/>
      <c r="E7" s="856"/>
      <c r="F7" s="865"/>
      <c r="G7" s="850"/>
      <c r="H7" s="858"/>
      <c r="I7" s="877"/>
      <c r="J7" s="819" t="s">
        <v>14</v>
      </c>
      <c r="K7" s="819" t="s">
        <v>14</v>
      </c>
      <c r="L7" s="819" t="s">
        <v>14</v>
      </c>
      <c r="M7" s="819" t="s">
        <v>14</v>
      </c>
      <c r="N7" s="819" t="s">
        <v>14</v>
      </c>
      <c r="O7" s="819" t="s">
        <v>14</v>
      </c>
      <c r="P7" s="819" t="s">
        <v>14</v>
      </c>
      <c r="Q7" s="819" t="s">
        <v>14</v>
      </c>
      <c r="R7" s="872"/>
      <c r="S7" s="872"/>
      <c r="T7" s="872"/>
      <c r="U7" s="872"/>
      <c r="V7" s="872"/>
      <c r="W7" s="872"/>
      <c r="X7" s="551"/>
      <c r="Y7" s="551"/>
      <c r="Z7" s="551"/>
      <c r="AA7" s="551"/>
      <c r="AB7" s="551"/>
      <c r="AC7" s="551"/>
      <c r="AD7" s="551"/>
      <c r="AE7" s="551"/>
      <c r="AF7" s="551"/>
      <c r="AG7" s="551"/>
      <c r="AH7" s="551"/>
      <c r="AI7" s="551"/>
      <c r="AJ7" s="551"/>
      <c r="AK7" s="551"/>
      <c r="AL7" s="819" t="s">
        <v>14</v>
      </c>
      <c r="AM7" s="867" t="s">
        <v>14</v>
      </c>
      <c r="AN7" s="284"/>
    </row>
    <row r="8" spans="1:40" ht="91.5" customHeight="1" thickBot="1">
      <c r="A8" s="852"/>
      <c r="B8" s="838"/>
      <c r="C8" s="885"/>
      <c r="D8" s="860"/>
      <c r="E8" s="856"/>
      <c r="F8" s="865"/>
      <c r="G8" s="850"/>
      <c r="H8" s="858"/>
      <c r="I8" s="877"/>
      <c r="J8" s="820"/>
      <c r="K8" s="820"/>
      <c r="L8" s="820"/>
      <c r="M8" s="820"/>
      <c r="N8" s="820"/>
      <c r="O8" s="820"/>
      <c r="P8" s="820"/>
      <c r="Q8" s="820"/>
      <c r="R8" s="555"/>
      <c r="S8" s="555"/>
      <c r="T8" s="555"/>
      <c r="U8" s="555"/>
      <c r="V8" s="556"/>
      <c r="W8" s="556"/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551"/>
      <c r="AI8" s="551"/>
      <c r="AJ8" s="551"/>
      <c r="AK8" s="551"/>
      <c r="AL8" s="820"/>
      <c r="AM8" s="868"/>
      <c r="AN8" s="284"/>
    </row>
    <row r="9" spans="1:40" ht="13.5" thickBot="1">
      <c r="A9" s="114">
        <v>1</v>
      </c>
      <c r="B9" s="115">
        <v>2</v>
      </c>
      <c r="C9" s="114"/>
      <c r="D9" s="335" t="s">
        <v>277</v>
      </c>
      <c r="E9" s="120">
        <v>5</v>
      </c>
      <c r="F9" s="119">
        <v>6</v>
      </c>
      <c r="G9" s="116">
        <v>7</v>
      </c>
      <c r="H9" s="117">
        <v>8</v>
      </c>
      <c r="I9" s="119">
        <v>9</v>
      </c>
      <c r="J9" s="116">
        <v>10</v>
      </c>
      <c r="K9" s="119">
        <v>11</v>
      </c>
      <c r="L9" s="120">
        <v>12</v>
      </c>
      <c r="M9" s="118">
        <v>13</v>
      </c>
      <c r="N9" s="116">
        <v>14</v>
      </c>
      <c r="O9" s="119">
        <v>15</v>
      </c>
      <c r="P9" s="120">
        <v>16</v>
      </c>
      <c r="Q9" s="119">
        <v>17</v>
      </c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2"/>
      <c r="AK9" s="632"/>
      <c r="AL9" s="318">
        <v>18</v>
      </c>
      <c r="AM9" s="319">
        <v>19</v>
      </c>
      <c r="AN9" s="284"/>
    </row>
    <row r="10" spans="1:39" s="301" customFormat="1" ht="15" thickBot="1">
      <c r="A10" s="591" t="s">
        <v>18</v>
      </c>
      <c r="B10" s="592" t="s">
        <v>19</v>
      </c>
      <c r="C10" s="628" t="s">
        <v>432</v>
      </c>
      <c r="D10" s="587">
        <f>D11+D21</f>
        <v>1976</v>
      </c>
      <c r="E10" s="587">
        <f aca="true" t="shared" si="0" ref="E10:K10">E11+E21</f>
        <v>572</v>
      </c>
      <c r="F10" s="601">
        <f t="shared" si="0"/>
        <v>1404</v>
      </c>
      <c r="G10" s="586">
        <f>G11+G21</f>
        <v>881</v>
      </c>
      <c r="H10" s="587">
        <f t="shared" si="0"/>
        <v>523</v>
      </c>
      <c r="I10" s="601"/>
      <c r="J10" s="586">
        <f t="shared" si="0"/>
        <v>493</v>
      </c>
      <c r="K10" s="601">
        <f t="shared" si="0"/>
        <v>668</v>
      </c>
      <c r="L10" s="587">
        <f>L11+L21</f>
        <v>150</v>
      </c>
      <c r="M10" s="588">
        <f>M11+M21</f>
        <v>93</v>
      </c>
      <c r="N10" s="593"/>
      <c r="O10" s="594"/>
      <c r="P10" s="595"/>
      <c r="Q10" s="596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316"/>
      <c r="AM10" s="317"/>
    </row>
    <row r="11" spans="1:40" ht="15" thickBot="1">
      <c r="A11" s="121" t="s">
        <v>408</v>
      </c>
      <c r="B11" s="583" t="s">
        <v>189</v>
      </c>
      <c r="C11" s="629" t="s">
        <v>443</v>
      </c>
      <c r="D11" s="123">
        <f>D12+D13+D14+D15+D16+D17+D18+D19+D20</f>
        <v>1212</v>
      </c>
      <c r="E11" s="597">
        <f>E12+E13+E14+E15+E16+E17+E18+E19+E20</f>
        <v>362</v>
      </c>
      <c r="F11" s="126">
        <f>F12+F13+F14+F15+F16+F17+F18+F19+F20</f>
        <v>850</v>
      </c>
      <c r="G11" s="125">
        <f>G12+G13+G14+G15+G16+G17+G18+G19+G20</f>
        <v>540</v>
      </c>
      <c r="H11" s="597">
        <f>H12+H13+H14+H15+H16+H17+H18+H19+H20</f>
        <v>310</v>
      </c>
      <c r="I11" s="126"/>
      <c r="J11" s="125">
        <f>J12+J13+J14+J15+J16+J17+J18+J19+J20</f>
        <v>306</v>
      </c>
      <c r="K11" s="126">
        <f>K12+K13+K14+K15+K16+K17+K18+K19+K20</f>
        <v>396</v>
      </c>
      <c r="L11" s="123">
        <f>L18+L19</f>
        <v>102</v>
      </c>
      <c r="M11" s="124">
        <f>M18</f>
        <v>46</v>
      </c>
      <c r="N11" s="125"/>
      <c r="O11" s="126"/>
      <c r="P11" s="127"/>
      <c r="Q11" s="128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0"/>
      <c r="AH11" s="640"/>
      <c r="AI11" s="640"/>
      <c r="AJ11" s="640"/>
      <c r="AK11" s="640"/>
      <c r="AL11" s="318"/>
      <c r="AM11" s="319"/>
      <c r="AN11" s="284"/>
    </row>
    <row r="12" spans="1:40" ht="12.75">
      <c r="A12" s="129" t="s">
        <v>409</v>
      </c>
      <c r="B12" s="584" t="s">
        <v>190</v>
      </c>
      <c r="C12" s="336" t="s">
        <v>342</v>
      </c>
      <c r="D12" s="131">
        <f>E12+F12</f>
        <v>105</v>
      </c>
      <c r="E12" s="132">
        <v>27</v>
      </c>
      <c r="F12" s="133">
        <f>J12+K12</f>
        <v>78</v>
      </c>
      <c r="G12" s="543">
        <f aca="true" t="shared" si="1" ref="G12:G19">F12-H12</f>
        <v>60</v>
      </c>
      <c r="H12" s="132">
        <v>18</v>
      </c>
      <c r="I12" s="136"/>
      <c r="J12" s="135">
        <v>34</v>
      </c>
      <c r="K12" s="136">
        <v>44</v>
      </c>
      <c r="L12" s="131"/>
      <c r="M12" s="134"/>
      <c r="N12" s="135"/>
      <c r="O12" s="136"/>
      <c r="P12" s="131"/>
      <c r="Q12" s="136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320"/>
      <c r="AM12" s="321"/>
      <c r="AN12" s="284"/>
    </row>
    <row r="13" spans="1:40" ht="12.75">
      <c r="A13" s="129" t="s">
        <v>410</v>
      </c>
      <c r="B13" s="572" t="s">
        <v>23</v>
      </c>
      <c r="C13" s="336" t="s">
        <v>343</v>
      </c>
      <c r="D13" s="131">
        <f aca="true" t="shared" si="2" ref="D13:D20">E13+F13</f>
        <v>167</v>
      </c>
      <c r="E13" s="112">
        <v>50</v>
      </c>
      <c r="F13" s="133">
        <f aca="true" t="shared" si="3" ref="F13:F20">J13+K13</f>
        <v>117</v>
      </c>
      <c r="G13" s="191">
        <f t="shared" si="1"/>
        <v>101</v>
      </c>
      <c r="H13" s="112">
        <v>16</v>
      </c>
      <c r="I13" s="140"/>
      <c r="J13" s="139">
        <v>51</v>
      </c>
      <c r="K13" s="140">
        <v>66</v>
      </c>
      <c r="L13" s="131"/>
      <c r="M13" s="134"/>
      <c r="N13" s="135"/>
      <c r="O13" s="136"/>
      <c r="P13" s="131"/>
      <c r="Q13" s="136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1"/>
      <c r="AH13" s="641"/>
      <c r="AI13" s="641"/>
      <c r="AJ13" s="641"/>
      <c r="AK13" s="641"/>
      <c r="AL13" s="285"/>
      <c r="AM13" s="314"/>
      <c r="AN13" s="284"/>
    </row>
    <row r="14" spans="1:40" ht="12.75">
      <c r="A14" s="141" t="s">
        <v>411</v>
      </c>
      <c r="B14" s="572" t="s">
        <v>25</v>
      </c>
      <c r="C14" s="336" t="s">
        <v>343</v>
      </c>
      <c r="D14" s="131">
        <f t="shared" si="2"/>
        <v>101</v>
      </c>
      <c r="E14" s="112">
        <v>23</v>
      </c>
      <c r="F14" s="133">
        <f t="shared" si="3"/>
        <v>78</v>
      </c>
      <c r="G14" s="191">
        <f t="shared" si="1"/>
        <v>0</v>
      </c>
      <c r="H14" s="112">
        <v>78</v>
      </c>
      <c r="I14" s="140"/>
      <c r="J14" s="139">
        <v>34</v>
      </c>
      <c r="K14" s="140">
        <v>44</v>
      </c>
      <c r="L14" s="131"/>
      <c r="M14" s="134"/>
      <c r="N14" s="135"/>
      <c r="O14" s="136"/>
      <c r="P14" s="131"/>
      <c r="Q14" s="136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285"/>
      <c r="AM14" s="314"/>
      <c r="AN14" s="284"/>
    </row>
    <row r="15" spans="1:40" ht="12.75">
      <c r="A15" s="129" t="s">
        <v>412</v>
      </c>
      <c r="B15" s="584" t="s">
        <v>27</v>
      </c>
      <c r="C15" s="336" t="s">
        <v>343</v>
      </c>
      <c r="D15" s="131">
        <f t="shared" si="2"/>
        <v>167</v>
      </c>
      <c r="E15" s="132">
        <v>50</v>
      </c>
      <c r="F15" s="133">
        <f t="shared" si="3"/>
        <v>117</v>
      </c>
      <c r="G15" s="191">
        <f t="shared" si="1"/>
        <v>97</v>
      </c>
      <c r="H15" s="132">
        <v>20</v>
      </c>
      <c r="I15" s="136"/>
      <c r="J15" s="135">
        <v>51</v>
      </c>
      <c r="K15" s="136">
        <v>66</v>
      </c>
      <c r="L15" s="131"/>
      <c r="M15" s="134"/>
      <c r="N15" s="135"/>
      <c r="O15" s="136"/>
      <c r="P15" s="131"/>
      <c r="Q15" s="136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285"/>
      <c r="AM15" s="314"/>
      <c r="AN15" s="284"/>
    </row>
    <row r="16" spans="1:40" ht="12.75">
      <c r="A16" s="129" t="s">
        <v>413</v>
      </c>
      <c r="B16" s="572" t="s">
        <v>191</v>
      </c>
      <c r="C16" s="336" t="s">
        <v>343</v>
      </c>
      <c r="D16" s="131">
        <f t="shared" si="2"/>
        <v>167</v>
      </c>
      <c r="E16" s="112">
        <v>50</v>
      </c>
      <c r="F16" s="133">
        <f t="shared" si="3"/>
        <v>117</v>
      </c>
      <c r="G16" s="191">
        <f t="shared" si="1"/>
        <v>97</v>
      </c>
      <c r="H16" s="112">
        <v>20</v>
      </c>
      <c r="I16" s="140"/>
      <c r="J16" s="139">
        <v>51</v>
      </c>
      <c r="K16" s="140">
        <v>66</v>
      </c>
      <c r="L16" s="131"/>
      <c r="M16" s="134"/>
      <c r="N16" s="135"/>
      <c r="O16" s="136"/>
      <c r="P16" s="131"/>
      <c r="Q16" s="136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285"/>
      <c r="AM16" s="314"/>
      <c r="AN16" s="284"/>
    </row>
    <row r="17" spans="1:40" ht="12.75">
      <c r="A17" s="129" t="s">
        <v>414</v>
      </c>
      <c r="B17" s="572" t="s">
        <v>192</v>
      </c>
      <c r="C17" s="336" t="s">
        <v>343</v>
      </c>
      <c r="D17" s="131">
        <f t="shared" si="2"/>
        <v>105</v>
      </c>
      <c r="E17" s="112">
        <v>27</v>
      </c>
      <c r="F17" s="133">
        <f t="shared" si="3"/>
        <v>78</v>
      </c>
      <c r="G17" s="191">
        <f t="shared" si="1"/>
        <v>62</v>
      </c>
      <c r="H17" s="112">
        <v>16</v>
      </c>
      <c r="I17" s="140"/>
      <c r="J17" s="139">
        <v>34</v>
      </c>
      <c r="K17" s="140">
        <v>44</v>
      </c>
      <c r="L17" s="131"/>
      <c r="M17" s="134"/>
      <c r="N17" s="135"/>
      <c r="O17" s="136"/>
      <c r="P17" s="131"/>
      <c r="Q17" s="136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285"/>
      <c r="AM17" s="314"/>
      <c r="AN17" s="284"/>
    </row>
    <row r="18" spans="1:40" ht="12.75">
      <c r="A18" s="129" t="s">
        <v>415</v>
      </c>
      <c r="B18" s="572" t="s">
        <v>193</v>
      </c>
      <c r="C18" s="336" t="s">
        <v>343</v>
      </c>
      <c r="D18" s="131">
        <f t="shared" si="2"/>
        <v>105</v>
      </c>
      <c r="E18" s="112">
        <v>27</v>
      </c>
      <c r="F18" s="133">
        <f>J18+K18+L18+M18</f>
        <v>78</v>
      </c>
      <c r="G18" s="191">
        <f t="shared" si="1"/>
        <v>76</v>
      </c>
      <c r="H18" s="112">
        <v>2</v>
      </c>
      <c r="I18" s="140"/>
      <c r="J18" s="139"/>
      <c r="K18" s="140"/>
      <c r="L18" s="602">
        <v>32</v>
      </c>
      <c r="M18" s="113">
        <v>46</v>
      </c>
      <c r="N18" s="135"/>
      <c r="O18" s="136"/>
      <c r="P18" s="131"/>
      <c r="Q18" s="136"/>
      <c r="R18" s="641"/>
      <c r="S18" s="641"/>
      <c r="T18" s="641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  <c r="AL18" s="285"/>
      <c r="AM18" s="314"/>
      <c r="AN18" s="284"/>
    </row>
    <row r="19" spans="1:40" ht="12.75">
      <c r="A19" s="129" t="s">
        <v>416</v>
      </c>
      <c r="B19" s="584" t="s">
        <v>35</v>
      </c>
      <c r="C19" s="336" t="s">
        <v>83</v>
      </c>
      <c r="D19" s="131">
        <f t="shared" si="2"/>
        <v>100</v>
      </c>
      <c r="E19" s="132">
        <v>30</v>
      </c>
      <c r="F19" s="133">
        <f>J19+K19+L19</f>
        <v>70</v>
      </c>
      <c r="G19" s="191">
        <f t="shared" si="1"/>
        <v>45</v>
      </c>
      <c r="H19" s="132">
        <v>25</v>
      </c>
      <c r="I19" s="136"/>
      <c r="J19" s="135"/>
      <c r="K19" s="136"/>
      <c r="L19" s="131">
        <v>70</v>
      </c>
      <c r="M19" s="134"/>
      <c r="N19" s="135"/>
      <c r="O19" s="136"/>
      <c r="P19" s="131"/>
      <c r="Q19" s="136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1"/>
      <c r="AL19" s="285"/>
      <c r="AM19" s="314"/>
      <c r="AN19" s="284"/>
    </row>
    <row r="20" spans="1:40" ht="13.5" thickBot="1">
      <c r="A20" s="547" t="s">
        <v>417</v>
      </c>
      <c r="B20" s="598" t="s">
        <v>34</v>
      </c>
      <c r="C20" s="702" t="s">
        <v>343</v>
      </c>
      <c r="D20" s="603">
        <f t="shared" si="2"/>
        <v>195</v>
      </c>
      <c r="E20" s="589">
        <v>78</v>
      </c>
      <c r="F20" s="590">
        <f t="shared" si="3"/>
        <v>117</v>
      </c>
      <c r="G20" s="191">
        <v>2</v>
      </c>
      <c r="H20" s="589">
        <v>115</v>
      </c>
      <c r="I20" s="143"/>
      <c r="J20" s="142">
        <v>51</v>
      </c>
      <c r="K20" s="143">
        <v>66</v>
      </c>
      <c r="L20" s="603"/>
      <c r="M20" s="148"/>
      <c r="N20" s="149"/>
      <c r="O20" s="150"/>
      <c r="P20" s="603"/>
      <c r="Q20" s="150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1"/>
      <c r="AH20" s="641"/>
      <c r="AI20" s="641"/>
      <c r="AJ20" s="641"/>
      <c r="AK20" s="641"/>
      <c r="AL20" s="322"/>
      <c r="AM20" s="323"/>
      <c r="AN20" s="284"/>
    </row>
    <row r="21" spans="1:40" ht="15" thickBot="1">
      <c r="A21" s="122" t="s">
        <v>418</v>
      </c>
      <c r="B21" s="583" t="s">
        <v>163</v>
      </c>
      <c r="C21" s="629" t="s">
        <v>444</v>
      </c>
      <c r="D21" s="125">
        <f>D22+D23+D24</f>
        <v>764</v>
      </c>
      <c r="E21" s="597">
        <f>E22+E23+E24</f>
        <v>210</v>
      </c>
      <c r="F21" s="126">
        <f>F22+F23+F24</f>
        <v>554</v>
      </c>
      <c r="G21" s="125">
        <f>G22+G23+G24</f>
        <v>341</v>
      </c>
      <c r="H21" s="597">
        <f>H22+H23+H24</f>
        <v>213</v>
      </c>
      <c r="I21" s="126"/>
      <c r="J21" s="125">
        <f>J22+J23+J24</f>
        <v>187</v>
      </c>
      <c r="K21" s="126">
        <f>K22+K23+K24</f>
        <v>272</v>
      </c>
      <c r="L21" s="120">
        <f>L23</f>
        <v>48</v>
      </c>
      <c r="M21" s="144">
        <f>M23</f>
        <v>47</v>
      </c>
      <c r="N21" s="116"/>
      <c r="O21" s="145"/>
      <c r="P21" s="607"/>
      <c r="Q21" s="146"/>
      <c r="R21" s="640"/>
      <c r="S21" s="640"/>
      <c r="T21" s="640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318"/>
      <c r="AM21" s="319"/>
      <c r="AN21" s="284"/>
    </row>
    <row r="22" spans="1:40" ht="12.75">
      <c r="A22" s="130" t="s">
        <v>419</v>
      </c>
      <c r="B22" s="584" t="s">
        <v>36</v>
      </c>
      <c r="C22" s="336" t="s">
        <v>342</v>
      </c>
      <c r="D22" s="135">
        <f>E22+F22</f>
        <v>390</v>
      </c>
      <c r="E22" s="132">
        <v>100</v>
      </c>
      <c r="F22" s="133">
        <f>J22+K22</f>
        <v>290</v>
      </c>
      <c r="G22" s="543">
        <f>F22-H22</f>
        <v>160</v>
      </c>
      <c r="H22" s="132">
        <v>130</v>
      </c>
      <c r="I22" s="136"/>
      <c r="J22" s="135">
        <v>119</v>
      </c>
      <c r="K22" s="136">
        <v>171</v>
      </c>
      <c r="L22" s="131"/>
      <c r="M22" s="134"/>
      <c r="N22" s="135"/>
      <c r="O22" s="136"/>
      <c r="P22" s="131"/>
      <c r="Q22" s="136"/>
      <c r="R22" s="641"/>
      <c r="S22" s="641"/>
      <c r="T22" s="641"/>
      <c r="U22" s="641"/>
      <c r="V22" s="641"/>
      <c r="W22" s="641"/>
      <c r="X22" s="641"/>
      <c r="Y22" s="641"/>
      <c r="Z22" s="641"/>
      <c r="AA22" s="641"/>
      <c r="AB22" s="641"/>
      <c r="AC22" s="641"/>
      <c r="AD22" s="641"/>
      <c r="AE22" s="641"/>
      <c r="AF22" s="641"/>
      <c r="AG22" s="641"/>
      <c r="AH22" s="641"/>
      <c r="AI22" s="641"/>
      <c r="AJ22" s="641"/>
      <c r="AK22" s="641"/>
      <c r="AL22" s="320"/>
      <c r="AM22" s="321"/>
      <c r="AN22" s="284"/>
    </row>
    <row r="23" spans="1:40" ht="12.75">
      <c r="A23" s="137" t="s">
        <v>420</v>
      </c>
      <c r="B23" s="572" t="s">
        <v>37</v>
      </c>
      <c r="C23" s="336" t="s">
        <v>343</v>
      </c>
      <c r="D23" s="135">
        <f>E23+F23</f>
        <v>135</v>
      </c>
      <c r="E23" s="112">
        <v>40</v>
      </c>
      <c r="F23" s="133">
        <f>J23+K23+L23+M23</f>
        <v>95</v>
      </c>
      <c r="G23" s="191">
        <f>F23-H23</f>
        <v>25</v>
      </c>
      <c r="H23" s="112">
        <v>70</v>
      </c>
      <c r="I23" s="140"/>
      <c r="J23" s="139"/>
      <c r="K23" s="140"/>
      <c r="L23" s="131">
        <v>48</v>
      </c>
      <c r="M23" s="134">
        <v>47</v>
      </c>
      <c r="N23" s="135"/>
      <c r="O23" s="136"/>
      <c r="P23" s="131"/>
      <c r="Q23" s="136"/>
      <c r="R23" s="641"/>
      <c r="S23" s="641"/>
      <c r="T23" s="641"/>
      <c r="U23" s="641"/>
      <c r="V23" s="641"/>
      <c r="W23" s="641"/>
      <c r="X23" s="641"/>
      <c r="Y23" s="641"/>
      <c r="Z23" s="641"/>
      <c r="AA23" s="641"/>
      <c r="AB23" s="641"/>
      <c r="AC23" s="641"/>
      <c r="AD23" s="641"/>
      <c r="AE23" s="641"/>
      <c r="AF23" s="641"/>
      <c r="AG23" s="641"/>
      <c r="AH23" s="641"/>
      <c r="AI23" s="641"/>
      <c r="AJ23" s="641"/>
      <c r="AK23" s="641"/>
      <c r="AL23" s="285"/>
      <c r="AM23" s="314"/>
      <c r="AN23" s="284"/>
    </row>
    <row r="24" spans="1:40" ht="13.5" thickBot="1">
      <c r="A24" s="111" t="s">
        <v>421</v>
      </c>
      <c r="B24" s="585" t="s">
        <v>38</v>
      </c>
      <c r="C24" s="599" t="s">
        <v>342</v>
      </c>
      <c r="D24" s="149">
        <f>E24+F24</f>
        <v>239</v>
      </c>
      <c r="E24" s="147">
        <v>70</v>
      </c>
      <c r="F24" s="590">
        <f>J24+K24</f>
        <v>169</v>
      </c>
      <c r="G24" s="191">
        <f>F24-H24</f>
        <v>156</v>
      </c>
      <c r="H24" s="147">
        <v>13</v>
      </c>
      <c r="I24" s="150"/>
      <c r="J24" s="149">
        <v>68</v>
      </c>
      <c r="K24" s="150">
        <v>101</v>
      </c>
      <c r="L24" s="603"/>
      <c r="M24" s="148"/>
      <c r="N24" s="149"/>
      <c r="O24" s="150"/>
      <c r="P24" s="603"/>
      <c r="Q24" s="150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322"/>
      <c r="AM24" s="323"/>
      <c r="AN24" s="284"/>
    </row>
    <row r="25" spans="1:39" s="306" customFormat="1" ht="15" thickBot="1">
      <c r="A25" s="302" t="s">
        <v>165</v>
      </c>
      <c r="B25" s="565" t="s">
        <v>166</v>
      </c>
      <c r="C25" s="627" t="s">
        <v>433</v>
      </c>
      <c r="D25" s="305">
        <f>D26+D27+D28+D29+D30</f>
        <v>1035</v>
      </c>
      <c r="E25" s="600">
        <f>E26+E27+E28+E29+E30</f>
        <v>345</v>
      </c>
      <c r="F25" s="303">
        <f>F26+F27+F28+F29+F30</f>
        <v>690</v>
      </c>
      <c r="G25" s="305">
        <f>G26+G27+G28+G29+G30</f>
        <v>265</v>
      </c>
      <c r="H25" s="600">
        <f>H26+H27+H28+H29+H30</f>
        <v>425</v>
      </c>
      <c r="I25" s="303"/>
      <c r="J25" s="305"/>
      <c r="K25" s="303"/>
      <c r="L25" s="310">
        <f aca="true" t="shared" si="4" ref="L25:AM25">L26+L27+L28+L29+L30</f>
        <v>164</v>
      </c>
      <c r="M25" s="606">
        <f t="shared" si="4"/>
        <v>72</v>
      </c>
      <c r="N25" s="305">
        <f t="shared" si="4"/>
        <v>68</v>
      </c>
      <c r="O25" s="303">
        <f t="shared" si="4"/>
        <v>60</v>
      </c>
      <c r="P25" s="305">
        <f t="shared" si="4"/>
        <v>68</v>
      </c>
      <c r="Q25" s="303">
        <f t="shared" si="4"/>
        <v>90</v>
      </c>
      <c r="R25" s="310">
        <f t="shared" si="4"/>
        <v>0</v>
      </c>
      <c r="S25" s="600">
        <f t="shared" si="4"/>
        <v>0</v>
      </c>
      <c r="T25" s="600">
        <f t="shared" si="4"/>
        <v>0</v>
      </c>
      <c r="U25" s="600">
        <f t="shared" si="4"/>
        <v>0</v>
      </c>
      <c r="V25" s="600">
        <f t="shared" si="4"/>
        <v>0</v>
      </c>
      <c r="W25" s="600">
        <f t="shared" si="4"/>
        <v>0</v>
      </c>
      <c r="X25" s="600">
        <f t="shared" si="4"/>
        <v>0</v>
      </c>
      <c r="Y25" s="600">
        <f t="shared" si="4"/>
        <v>0</v>
      </c>
      <c r="Z25" s="600">
        <f t="shared" si="4"/>
        <v>0</v>
      </c>
      <c r="AA25" s="600">
        <f t="shared" si="4"/>
        <v>0</v>
      </c>
      <c r="AB25" s="600">
        <f t="shared" si="4"/>
        <v>0</v>
      </c>
      <c r="AC25" s="600">
        <f t="shared" si="4"/>
        <v>0</v>
      </c>
      <c r="AD25" s="600">
        <f t="shared" si="4"/>
        <v>0</v>
      </c>
      <c r="AE25" s="600">
        <f t="shared" si="4"/>
        <v>0</v>
      </c>
      <c r="AF25" s="600">
        <f t="shared" si="4"/>
        <v>0</v>
      </c>
      <c r="AG25" s="600">
        <f t="shared" si="4"/>
        <v>0</v>
      </c>
      <c r="AH25" s="600">
        <f t="shared" si="4"/>
        <v>0</v>
      </c>
      <c r="AI25" s="600">
        <f t="shared" si="4"/>
        <v>0</v>
      </c>
      <c r="AJ25" s="600">
        <f t="shared" si="4"/>
        <v>0</v>
      </c>
      <c r="AK25" s="606">
        <f t="shared" si="4"/>
        <v>0</v>
      </c>
      <c r="AL25" s="305">
        <f t="shared" si="4"/>
        <v>150</v>
      </c>
      <c r="AM25" s="303">
        <f t="shared" si="4"/>
        <v>18</v>
      </c>
    </row>
    <row r="26" spans="1:40" ht="12.75">
      <c r="A26" s="129" t="s">
        <v>194</v>
      </c>
      <c r="B26" s="566" t="s">
        <v>171</v>
      </c>
      <c r="C26" s="156" t="s">
        <v>83</v>
      </c>
      <c r="D26" s="294">
        <f>E26+F26</f>
        <v>55</v>
      </c>
      <c r="E26" s="159">
        <v>7</v>
      </c>
      <c r="F26" s="158">
        <f>L26</f>
        <v>48</v>
      </c>
      <c r="G26" s="174">
        <f>L26-H26</f>
        <v>40</v>
      </c>
      <c r="H26" s="159">
        <v>8</v>
      </c>
      <c r="I26" s="158"/>
      <c r="J26" s="294"/>
      <c r="K26" s="198"/>
      <c r="L26" s="604">
        <v>48</v>
      </c>
      <c r="M26" s="199"/>
      <c r="N26" s="294"/>
      <c r="O26" s="198"/>
      <c r="P26" s="168"/>
      <c r="Q26" s="198"/>
      <c r="R26" s="642"/>
      <c r="S26" s="642"/>
      <c r="T26" s="642"/>
      <c r="U26" s="642"/>
      <c r="V26" s="642"/>
      <c r="W26" s="642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320"/>
      <c r="AM26" s="321"/>
      <c r="AN26" s="284"/>
    </row>
    <row r="27" spans="1:40" ht="12.75">
      <c r="A27" s="141" t="s">
        <v>196</v>
      </c>
      <c r="B27" s="567" t="s">
        <v>27</v>
      </c>
      <c r="C27" s="162" t="s">
        <v>83</v>
      </c>
      <c r="D27" s="294">
        <f>E27+F27</f>
        <v>55</v>
      </c>
      <c r="E27" s="163">
        <v>7</v>
      </c>
      <c r="F27" s="164">
        <f>L27</f>
        <v>48</v>
      </c>
      <c r="G27" s="174">
        <f>L27-H27</f>
        <v>40</v>
      </c>
      <c r="H27" s="163">
        <v>8</v>
      </c>
      <c r="I27" s="164"/>
      <c r="J27" s="294"/>
      <c r="K27" s="198"/>
      <c r="L27" s="605">
        <v>48</v>
      </c>
      <c r="M27" s="167"/>
      <c r="N27" s="294"/>
      <c r="O27" s="198"/>
      <c r="P27" s="168"/>
      <c r="Q27" s="198"/>
      <c r="R27" s="642"/>
      <c r="S27" s="642"/>
      <c r="T27" s="642"/>
      <c r="U27" s="642"/>
      <c r="V27" s="642"/>
      <c r="W27" s="642"/>
      <c r="X27" s="643"/>
      <c r="Y27" s="643"/>
      <c r="Z27" s="643"/>
      <c r="AA27" s="643"/>
      <c r="AB27" s="643"/>
      <c r="AC27" s="643"/>
      <c r="AD27" s="643"/>
      <c r="AE27" s="643"/>
      <c r="AF27" s="643"/>
      <c r="AG27" s="643"/>
      <c r="AH27" s="643"/>
      <c r="AI27" s="643"/>
      <c r="AJ27" s="643"/>
      <c r="AK27" s="643"/>
      <c r="AL27" s="285"/>
      <c r="AM27" s="314"/>
      <c r="AN27" s="284"/>
    </row>
    <row r="28" spans="1:40" ht="12.75">
      <c r="A28" s="141" t="s">
        <v>333</v>
      </c>
      <c r="B28" s="567" t="s">
        <v>325</v>
      </c>
      <c r="C28" s="162" t="s">
        <v>83</v>
      </c>
      <c r="D28" s="294">
        <f>E28+F28</f>
        <v>55</v>
      </c>
      <c r="E28" s="163">
        <v>7</v>
      </c>
      <c r="F28" s="164">
        <f>Q28+AL28</f>
        <v>48</v>
      </c>
      <c r="G28" s="178">
        <f>AL28-H28</f>
        <v>40</v>
      </c>
      <c r="H28" s="163">
        <v>8</v>
      </c>
      <c r="I28" s="164"/>
      <c r="J28" s="294"/>
      <c r="K28" s="198"/>
      <c r="L28" s="605"/>
      <c r="M28" s="167"/>
      <c r="N28" s="294"/>
      <c r="O28" s="198"/>
      <c r="P28" s="168"/>
      <c r="Q28" s="198"/>
      <c r="R28" s="642"/>
      <c r="S28" s="642"/>
      <c r="T28" s="642"/>
      <c r="U28" s="642"/>
      <c r="V28" s="642"/>
      <c r="W28" s="642"/>
      <c r="X28" s="643"/>
      <c r="Y28" s="643"/>
      <c r="Z28" s="643"/>
      <c r="AA28" s="643"/>
      <c r="AB28" s="643"/>
      <c r="AC28" s="643"/>
      <c r="AD28" s="643"/>
      <c r="AE28" s="643"/>
      <c r="AF28" s="643"/>
      <c r="AG28" s="643"/>
      <c r="AH28" s="643"/>
      <c r="AI28" s="643"/>
      <c r="AJ28" s="643"/>
      <c r="AK28" s="643"/>
      <c r="AL28" s="285">
        <v>48</v>
      </c>
      <c r="AM28" s="314"/>
      <c r="AN28" s="284"/>
    </row>
    <row r="29" spans="1:40" ht="25.5">
      <c r="A29" s="141" t="s">
        <v>200</v>
      </c>
      <c r="B29" s="567" t="s">
        <v>25</v>
      </c>
      <c r="C29" s="544" t="s">
        <v>345</v>
      </c>
      <c r="D29" s="294">
        <f>E29+F29</f>
        <v>394</v>
      </c>
      <c r="E29" s="163">
        <v>86</v>
      </c>
      <c r="F29" s="164">
        <f>L29+M29+N29+O29+P29+Q29+AL29+AM29</f>
        <v>308</v>
      </c>
      <c r="G29" s="178">
        <v>145</v>
      </c>
      <c r="H29" s="163">
        <v>163</v>
      </c>
      <c r="I29" s="164"/>
      <c r="J29" s="294"/>
      <c r="K29" s="198"/>
      <c r="L29" s="605">
        <v>34</v>
      </c>
      <c r="M29" s="167">
        <v>36</v>
      </c>
      <c r="N29" s="166">
        <v>34</v>
      </c>
      <c r="O29" s="169">
        <v>30</v>
      </c>
      <c r="P29" s="605">
        <v>34</v>
      </c>
      <c r="Q29" s="535">
        <v>60</v>
      </c>
      <c r="R29" s="642"/>
      <c r="S29" s="642"/>
      <c r="T29" s="642"/>
      <c r="U29" s="642"/>
      <c r="V29" s="642"/>
      <c r="W29" s="642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643"/>
      <c r="AK29" s="643"/>
      <c r="AL29" s="285">
        <v>68</v>
      </c>
      <c r="AM29" s="314">
        <v>12</v>
      </c>
      <c r="AN29" s="284"/>
    </row>
    <row r="30" spans="1:40" ht="26.25" thickBot="1">
      <c r="A30" s="141" t="s">
        <v>324</v>
      </c>
      <c r="B30" s="568" t="s">
        <v>34</v>
      </c>
      <c r="C30" s="544" t="s">
        <v>346</v>
      </c>
      <c r="D30" s="543">
        <f>E30+F30</f>
        <v>476</v>
      </c>
      <c r="E30" s="189">
        <v>238</v>
      </c>
      <c r="F30" s="187">
        <f>L30+M30+N30+O30+P30+Q30+AL30+AM30</f>
        <v>238</v>
      </c>
      <c r="G30" s="224"/>
      <c r="H30" s="189">
        <v>238</v>
      </c>
      <c r="I30" s="187"/>
      <c r="J30" s="543"/>
      <c r="K30" s="207"/>
      <c r="L30" s="610">
        <v>34</v>
      </c>
      <c r="M30" s="226">
        <v>36</v>
      </c>
      <c r="N30" s="225">
        <v>34</v>
      </c>
      <c r="O30" s="227">
        <v>30</v>
      </c>
      <c r="P30" s="605">
        <v>34</v>
      </c>
      <c r="Q30" s="534">
        <v>30</v>
      </c>
      <c r="R30" s="642"/>
      <c r="S30" s="642"/>
      <c r="T30" s="642"/>
      <c r="U30" s="642"/>
      <c r="V30" s="642"/>
      <c r="W30" s="642"/>
      <c r="X30" s="643"/>
      <c r="Y30" s="643"/>
      <c r="Z30" s="643"/>
      <c r="AA30" s="643"/>
      <c r="AB30" s="643"/>
      <c r="AC30" s="643"/>
      <c r="AD30" s="643"/>
      <c r="AE30" s="643"/>
      <c r="AF30" s="643"/>
      <c r="AG30" s="643"/>
      <c r="AH30" s="643"/>
      <c r="AI30" s="643"/>
      <c r="AJ30" s="643"/>
      <c r="AK30" s="643"/>
      <c r="AL30" s="322">
        <v>34</v>
      </c>
      <c r="AM30" s="323">
        <v>6</v>
      </c>
      <c r="AN30" s="284"/>
    </row>
    <row r="31" spans="1:39" s="306" customFormat="1" ht="15" thickBot="1">
      <c r="A31" s="302" t="s">
        <v>202</v>
      </c>
      <c r="B31" s="565" t="s">
        <v>278</v>
      </c>
      <c r="C31" s="627" t="s">
        <v>434</v>
      </c>
      <c r="D31" s="300">
        <f>D32+D33</f>
        <v>144</v>
      </c>
      <c r="E31" s="611">
        <f>E32+E33</f>
        <v>48</v>
      </c>
      <c r="F31" s="307">
        <f>F32+F33</f>
        <v>96</v>
      </c>
      <c r="G31" s="300">
        <f>G32+G33</f>
        <v>56</v>
      </c>
      <c r="H31" s="611">
        <f>H32+H33</f>
        <v>40</v>
      </c>
      <c r="I31" s="307"/>
      <c r="J31" s="305"/>
      <c r="K31" s="303"/>
      <c r="L31" s="300">
        <f>L32+L33</f>
        <v>52</v>
      </c>
      <c r="M31" s="307">
        <f>M32+M33</f>
        <v>0</v>
      </c>
      <c r="N31" s="310">
        <f>N33</f>
        <v>44</v>
      </c>
      <c r="O31" s="612"/>
      <c r="P31" s="609"/>
      <c r="Q31" s="308"/>
      <c r="R31" s="644"/>
      <c r="S31" s="644"/>
      <c r="T31" s="644"/>
      <c r="U31" s="644"/>
      <c r="V31" s="644"/>
      <c r="W31" s="644"/>
      <c r="X31" s="645"/>
      <c r="Y31" s="645"/>
      <c r="Z31" s="645"/>
      <c r="AA31" s="645"/>
      <c r="AB31" s="645"/>
      <c r="AC31" s="645"/>
      <c r="AD31" s="645"/>
      <c r="AE31" s="645"/>
      <c r="AF31" s="645"/>
      <c r="AG31" s="645"/>
      <c r="AH31" s="645"/>
      <c r="AI31" s="645"/>
      <c r="AJ31" s="645"/>
      <c r="AK31" s="645"/>
      <c r="AL31" s="324"/>
      <c r="AM31" s="325"/>
    </row>
    <row r="32" spans="1:40" s="155" customFormat="1" ht="12.75">
      <c r="A32" s="129" t="s">
        <v>204</v>
      </c>
      <c r="B32" s="566" t="s">
        <v>36</v>
      </c>
      <c r="C32" s="173" t="s">
        <v>83</v>
      </c>
      <c r="D32" s="135">
        <f>E32+F32</f>
        <v>79</v>
      </c>
      <c r="E32" s="159">
        <v>27</v>
      </c>
      <c r="F32" s="158">
        <f>L32</f>
        <v>52</v>
      </c>
      <c r="G32" s="208">
        <f>F32-H32</f>
        <v>28</v>
      </c>
      <c r="H32" s="159">
        <v>24</v>
      </c>
      <c r="I32" s="160"/>
      <c r="J32" s="135"/>
      <c r="K32" s="136"/>
      <c r="L32" s="174">
        <v>52</v>
      </c>
      <c r="M32" s="134"/>
      <c r="N32" s="135"/>
      <c r="O32" s="136"/>
      <c r="P32" s="135"/>
      <c r="Q32" s="136"/>
      <c r="R32" s="646"/>
      <c r="S32" s="647"/>
      <c r="T32" s="647"/>
      <c r="U32" s="647"/>
      <c r="V32" s="647"/>
      <c r="W32" s="647"/>
      <c r="X32" s="648"/>
      <c r="Y32" s="648"/>
      <c r="Z32" s="648"/>
      <c r="AA32" s="648"/>
      <c r="AB32" s="648"/>
      <c r="AC32" s="648"/>
      <c r="AD32" s="648"/>
      <c r="AE32" s="648"/>
      <c r="AF32" s="648"/>
      <c r="AG32" s="648"/>
      <c r="AH32" s="648"/>
      <c r="AI32" s="648"/>
      <c r="AJ32" s="648"/>
      <c r="AK32" s="648"/>
      <c r="AL32" s="326"/>
      <c r="AM32" s="327"/>
      <c r="AN32" s="176"/>
    </row>
    <row r="33" spans="1:40" s="155" customFormat="1" ht="13.5" thickBot="1">
      <c r="A33" s="613" t="s">
        <v>205</v>
      </c>
      <c r="B33" s="568" t="s">
        <v>176</v>
      </c>
      <c r="C33" s="217" t="s">
        <v>83</v>
      </c>
      <c r="D33" s="149">
        <f>E33+F33</f>
        <v>65</v>
      </c>
      <c r="E33" s="189">
        <v>21</v>
      </c>
      <c r="F33" s="187">
        <f>M33+N33</f>
        <v>44</v>
      </c>
      <c r="G33" s="188">
        <f>F33-H33</f>
        <v>28</v>
      </c>
      <c r="H33" s="189">
        <v>16</v>
      </c>
      <c r="I33" s="190"/>
      <c r="J33" s="149"/>
      <c r="K33" s="150"/>
      <c r="L33" s="149"/>
      <c r="M33" s="190"/>
      <c r="N33" s="149">
        <v>44</v>
      </c>
      <c r="O33" s="150"/>
      <c r="P33" s="149"/>
      <c r="Q33" s="150"/>
      <c r="R33" s="646"/>
      <c r="S33" s="647"/>
      <c r="T33" s="647"/>
      <c r="U33" s="647"/>
      <c r="V33" s="647"/>
      <c r="W33" s="647"/>
      <c r="X33" s="648"/>
      <c r="Y33" s="648"/>
      <c r="Z33" s="648"/>
      <c r="AA33" s="648"/>
      <c r="AB33" s="648"/>
      <c r="AC33" s="648"/>
      <c r="AD33" s="648"/>
      <c r="AE33" s="648"/>
      <c r="AF33" s="648"/>
      <c r="AG33" s="648"/>
      <c r="AH33" s="648"/>
      <c r="AI33" s="648"/>
      <c r="AJ33" s="648"/>
      <c r="AK33" s="648"/>
      <c r="AL33" s="330"/>
      <c r="AM33" s="331"/>
      <c r="AN33" s="176"/>
    </row>
    <row r="34" spans="1:39" s="306" customFormat="1" ht="15" thickBot="1">
      <c r="A34" s="309" t="s">
        <v>206</v>
      </c>
      <c r="B34" s="565" t="s">
        <v>81</v>
      </c>
      <c r="C34" s="627" t="s">
        <v>441</v>
      </c>
      <c r="D34" s="305">
        <f>D35+D53</f>
        <v>5247</v>
      </c>
      <c r="E34" s="600">
        <f>E35+E53</f>
        <v>1749</v>
      </c>
      <c r="F34" s="303">
        <f>F35+F53</f>
        <v>3498</v>
      </c>
      <c r="G34" s="305">
        <f>G35+G53</f>
        <v>2073</v>
      </c>
      <c r="H34" s="600">
        <f>H35+H53</f>
        <v>1425</v>
      </c>
      <c r="I34" s="303">
        <f>I53</f>
        <v>20</v>
      </c>
      <c r="J34" s="310">
        <f aca="true" t="shared" si="5" ref="J34:Q34">J35+J53</f>
        <v>119</v>
      </c>
      <c r="K34" s="606">
        <f t="shared" si="5"/>
        <v>124</v>
      </c>
      <c r="L34" s="305">
        <f t="shared" si="5"/>
        <v>246</v>
      </c>
      <c r="M34" s="303">
        <f t="shared" si="5"/>
        <v>483</v>
      </c>
      <c r="N34" s="310">
        <f t="shared" si="5"/>
        <v>500</v>
      </c>
      <c r="O34" s="606">
        <f t="shared" si="5"/>
        <v>480</v>
      </c>
      <c r="P34" s="305">
        <f t="shared" si="5"/>
        <v>544</v>
      </c>
      <c r="Q34" s="303">
        <f t="shared" si="5"/>
        <v>450</v>
      </c>
      <c r="R34" s="310" t="e">
        <f>R35+R53+#REF!</f>
        <v>#REF!</v>
      </c>
      <c r="S34" s="600" t="e">
        <f>S35+S53+#REF!</f>
        <v>#REF!</v>
      </c>
      <c r="T34" s="600" t="e">
        <f>T35+T53+#REF!</f>
        <v>#REF!</v>
      </c>
      <c r="U34" s="600" t="e">
        <f>U35+U53+#REF!</f>
        <v>#REF!</v>
      </c>
      <c r="V34" s="600" t="e">
        <f>V35+V53+#REF!</f>
        <v>#REF!</v>
      </c>
      <c r="W34" s="600" t="e">
        <f>W35+W53+#REF!</f>
        <v>#REF!</v>
      </c>
      <c r="X34" s="600" t="e">
        <f>X35+X53+#REF!</f>
        <v>#REF!</v>
      </c>
      <c r="Y34" s="600" t="e">
        <f>Y35+Y53+#REF!</f>
        <v>#REF!</v>
      </c>
      <c r="Z34" s="600" t="e">
        <f>Z35+Z53+#REF!</f>
        <v>#REF!</v>
      </c>
      <c r="AA34" s="600" t="e">
        <f>AA35+AA53+#REF!</f>
        <v>#REF!</v>
      </c>
      <c r="AB34" s="600" t="e">
        <f>AB35+AB53+#REF!</f>
        <v>#REF!</v>
      </c>
      <c r="AC34" s="600" t="e">
        <f>AC35+AC53+#REF!</f>
        <v>#REF!</v>
      </c>
      <c r="AD34" s="600" t="e">
        <f>AD35+AD53+#REF!</f>
        <v>#REF!</v>
      </c>
      <c r="AE34" s="600" t="e">
        <f>AE35+AE53+#REF!</f>
        <v>#REF!</v>
      </c>
      <c r="AF34" s="600" t="e">
        <f>AF35+AF53+#REF!</f>
        <v>#REF!</v>
      </c>
      <c r="AG34" s="600" t="e">
        <f>AG35+AG53+#REF!</f>
        <v>#REF!</v>
      </c>
      <c r="AH34" s="600" t="e">
        <f>AH35+AH53+#REF!</f>
        <v>#REF!</v>
      </c>
      <c r="AI34" s="600" t="e">
        <f>AI35+AI53+#REF!</f>
        <v>#REF!</v>
      </c>
      <c r="AJ34" s="600" t="e">
        <f>AJ35+AJ53+#REF!</f>
        <v>#REF!</v>
      </c>
      <c r="AK34" s="606" t="e">
        <f>AK35+AK53+#REF!</f>
        <v>#REF!</v>
      </c>
      <c r="AL34" s="305">
        <f>AL35+AL53</f>
        <v>462</v>
      </c>
      <c r="AM34" s="304">
        <f>AM35+AM53</f>
        <v>90</v>
      </c>
    </row>
    <row r="35" spans="1:40" s="155" customFormat="1" ht="15" thickBot="1">
      <c r="A35" s="151" t="s">
        <v>39</v>
      </c>
      <c r="B35" s="569" t="s">
        <v>207</v>
      </c>
      <c r="C35" s="629" t="s">
        <v>435</v>
      </c>
      <c r="D35" s="154">
        <f>D36+D37+D38+D39+D40+D41+D46+D47+D48+D49+D50+D51+D52</f>
        <v>1415</v>
      </c>
      <c r="E35" s="614">
        <f>E36+E37+E38+E39+E40+E41+E46+E47+E48+E49+E50+E51+E52</f>
        <v>439</v>
      </c>
      <c r="F35" s="152">
        <f>F36+F37+F38+F39+F40+F41+F46+F47+F48+F49+F50+F51+F52</f>
        <v>976</v>
      </c>
      <c r="G35" s="615">
        <f>G36+G37+G38+G39+G40+G41+G46+G47+G48+G49+G50+G51+G52</f>
        <v>513</v>
      </c>
      <c r="H35" s="614">
        <f>H36+H37+H38+H39+H40+H41+H46+H47+H48+H49+H50+H51+H52</f>
        <v>463</v>
      </c>
      <c r="I35" s="616"/>
      <c r="J35" s="154">
        <f>J36+J39</f>
        <v>85</v>
      </c>
      <c r="K35" s="152">
        <f>K39</f>
        <v>70</v>
      </c>
      <c r="L35" s="615">
        <f aca="true" t="shared" si="6" ref="L35:Q35">L36+L37+L38+L39+L40+L41+L46+L47+L48+L49+L50+L51+L52</f>
        <v>174</v>
      </c>
      <c r="M35" s="616">
        <f t="shared" si="6"/>
        <v>243</v>
      </c>
      <c r="N35" s="154">
        <f t="shared" si="6"/>
        <v>64</v>
      </c>
      <c r="O35" s="152">
        <f t="shared" si="6"/>
        <v>56</v>
      </c>
      <c r="P35" s="615">
        <f t="shared" si="6"/>
        <v>184</v>
      </c>
      <c r="Q35" s="614">
        <f t="shared" si="6"/>
        <v>0</v>
      </c>
      <c r="R35" s="614">
        <f aca="true" t="shared" si="7" ref="R35:AK35">R36+R37+R38+R39+R40+R41+R46+R47+R48+R49</f>
        <v>0</v>
      </c>
      <c r="S35" s="614">
        <f t="shared" si="7"/>
        <v>0</v>
      </c>
      <c r="T35" s="614">
        <f t="shared" si="7"/>
        <v>0</v>
      </c>
      <c r="U35" s="614">
        <f t="shared" si="7"/>
        <v>0</v>
      </c>
      <c r="V35" s="614">
        <f t="shared" si="7"/>
        <v>0</v>
      </c>
      <c r="W35" s="614">
        <f t="shared" si="7"/>
        <v>0</v>
      </c>
      <c r="X35" s="614">
        <f t="shared" si="7"/>
        <v>0</v>
      </c>
      <c r="Y35" s="614">
        <f t="shared" si="7"/>
        <v>0</v>
      </c>
      <c r="Z35" s="614">
        <f t="shared" si="7"/>
        <v>0</v>
      </c>
      <c r="AA35" s="614">
        <f t="shared" si="7"/>
        <v>0</v>
      </c>
      <c r="AB35" s="614">
        <f t="shared" si="7"/>
        <v>0</v>
      </c>
      <c r="AC35" s="614">
        <f t="shared" si="7"/>
        <v>0</v>
      </c>
      <c r="AD35" s="614">
        <f t="shared" si="7"/>
        <v>0</v>
      </c>
      <c r="AE35" s="614">
        <f t="shared" si="7"/>
        <v>0</v>
      </c>
      <c r="AF35" s="614">
        <f t="shared" si="7"/>
        <v>0</v>
      </c>
      <c r="AG35" s="614">
        <f t="shared" si="7"/>
        <v>0</v>
      </c>
      <c r="AH35" s="614">
        <f t="shared" si="7"/>
        <v>0</v>
      </c>
      <c r="AI35" s="614">
        <f t="shared" si="7"/>
        <v>0</v>
      </c>
      <c r="AJ35" s="614">
        <f t="shared" si="7"/>
        <v>0</v>
      </c>
      <c r="AK35" s="616">
        <f t="shared" si="7"/>
        <v>0</v>
      </c>
      <c r="AL35" s="154">
        <f>AL36+AL37+AL38+AL39+AL40+AL41+AL46+AL47+AL48+AL49+AL50+AL51+AL52</f>
        <v>100</v>
      </c>
      <c r="AM35" s="153">
        <f>AM36+AM37+AM38+AM39+AM40+AM41+AM46+AM47+AM48+AM49+AM50+AM51+AM52</f>
        <v>0</v>
      </c>
      <c r="AN35" s="176"/>
    </row>
    <row r="36" spans="1:40" s="155" customFormat="1" ht="12.75">
      <c r="A36" s="680" t="s">
        <v>208</v>
      </c>
      <c r="B36" s="566" t="s">
        <v>241</v>
      </c>
      <c r="C36" s="682" t="s">
        <v>83</v>
      </c>
      <c r="D36" s="131">
        <f aca="true" t="shared" si="8" ref="D36:D49">E36+F36</f>
        <v>44</v>
      </c>
      <c r="E36" s="159">
        <v>10</v>
      </c>
      <c r="F36" s="160">
        <f>M36+J36</f>
        <v>34</v>
      </c>
      <c r="G36" s="686">
        <v>18</v>
      </c>
      <c r="H36" s="157">
        <v>16</v>
      </c>
      <c r="I36" s="687"/>
      <c r="J36" s="131">
        <v>34</v>
      </c>
      <c r="K36" s="134"/>
      <c r="L36" s="689"/>
      <c r="M36" s="690"/>
      <c r="N36" s="131"/>
      <c r="O36" s="134"/>
      <c r="P36" s="693"/>
      <c r="Q36" s="161"/>
      <c r="R36" s="646"/>
      <c r="S36" s="647"/>
      <c r="T36" s="647"/>
      <c r="U36" s="647"/>
      <c r="V36" s="647"/>
      <c r="W36" s="647"/>
      <c r="X36" s="648"/>
      <c r="Y36" s="648"/>
      <c r="Z36" s="648"/>
      <c r="AA36" s="648"/>
      <c r="AB36" s="648"/>
      <c r="AC36" s="648"/>
      <c r="AD36" s="648"/>
      <c r="AE36" s="648"/>
      <c r="AF36" s="648"/>
      <c r="AG36" s="648"/>
      <c r="AH36" s="648"/>
      <c r="AI36" s="648"/>
      <c r="AJ36" s="648"/>
      <c r="AK36" s="648"/>
      <c r="AL36" s="694"/>
      <c r="AM36" s="695"/>
      <c r="AN36" s="176"/>
    </row>
    <row r="37" spans="1:40" ht="12.75" customHeight="1">
      <c r="A37" s="141" t="s">
        <v>209</v>
      </c>
      <c r="B37" s="567" t="s">
        <v>242</v>
      </c>
      <c r="C37" s="336" t="s">
        <v>342</v>
      </c>
      <c r="D37" s="131">
        <f t="shared" si="8"/>
        <v>111</v>
      </c>
      <c r="E37" s="177">
        <v>33</v>
      </c>
      <c r="F37" s="165">
        <f>L37+M37</f>
        <v>78</v>
      </c>
      <c r="G37" s="191">
        <f aca="true" t="shared" si="9" ref="G37:G48">F37-H37</f>
        <v>49</v>
      </c>
      <c r="H37" s="163">
        <v>29</v>
      </c>
      <c r="I37" s="164"/>
      <c r="J37" s="131"/>
      <c r="K37" s="134"/>
      <c r="L37" s="166">
        <v>34</v>
      </c>
      <c r="M37" s="169">
        <v>44</v>
      </c>
      <c r="N37" s="131"/>
      <c r="O37" s="134"/>
      <c r="P37" s="135"/>
      <c r="Q37" s="136"/>
      <c r="R37" s="642"/>
      <c r="S37" s="649"/>
      <c r="T37" s="649"/>
      <c r="U37" s="649"/>
      <c r="V37" s="649"/>
      <c r="W37" s="649"/>
      <c r="X37" s="641"/>
      <c r="Y37" s="641"/>
      <c r="Z37" s="641"/>
      <c r="AA37" s="641"/>
      <c r="AB37" s="641"/>
      <c r="AC37" s="641"/>
      <c r="AD37" s="641"/>
      <c r="AE37" s="641"/>
      <c r="AF37" s="641"/>
      <c r="AG37" s="641"/>
      <c r="AH37" s="641"/>
      <c r="AI37" s="641"/>
      <c r="AJ37" s="641"/>
      <c r="AK37" s="641"/>
      <c r="AL37" s="216"/>
      <c r="AM37" s="314"/>
      <c r="AN37" s="284"/>
    </row>
    <row r="38" spans="1:40" ht="13.5" customHeight="1">
      <c r="A38" s="141" t="s">
        <v>334</v>
      </c>
      <c r="B38" s="567" t="s">
        <v>279</v>
      </c>
      <c r="C38" s="175" t="s">
        <v>83</v>
      </c>
      <c r="D38" s="131">
        <f t="shared" si="8"/>
        <v>42</v>
      </c>
      <c r="E38" s="163">
        <v>10</v>
      </c>
      <c r="F38" s="165">
        <f>N38+M38</f>
        <v>32</v>
      </c>
      <c r="G38" s="191">
        <f t="shared" si="9"/>
        <v>16</v>
      </c>
      <c r="H38" s="163">
        <v>16</v>
      </c>
      <c r="I38" s="164"/>
      <c r="J38" s="131"/>
      <c r="K38" s="134"/>
      <c r="L38" s="178"/>
      <c r="M38" s="164">
        <v>32</v>
      </c>
      <c r="N38" s="131"/>
      <c r="O38" s="134"/>
      <c r="P38" s="135"/>
      <c r="Q38" s="136"/>
      <c r="R38" s="642"/>
      <c r="S38" s="649"/>
      <c r="T38" s="649"/>
      <c r="U38" s="649"/>
      <c r="V38" s="649"/>
      <c r="W38" s="649"/>
      <c r="X38" s="641"/>
      <c r="Y38" s="641"/>
      <c r="Z38" s="641"/>
      <c r="AA38" s="641"/>
      <c r="AB38" s="641"/>
      <c r="AC38" s="641"/>
      <c r="AD38" s="641"/>
      <c r="AE38" s="641"/>
      <c r="AF38" s="641"/>
      <c r="AG38" s="641"/>
      <c r="AH38" s="641"/>
      <c r="AI38" s="641"/>
      <c r="AJ38" s="641"/>
      <c r="AK38" s="641"/>
      <c r="AL38" s="216"/>
      <c r="AM38" s="314"/>
      <c r="AN38" s="284"/>
    </row>
    <row r="39" spans="1:40" ht="12.75">
      <c r="A39" s="141" t="s">
        <v>211</v>
      </c>
      <c r="B39" s="567" t="s">
        <v>244</v>
      </c>
      <c r="C39" s="336" t="s">
        <v>404</v>
      </c>
      <c r="D39" s="131">
        <f t="shared" si="8"/>
        <v>272</v>
      </c>
      <c r="E39" s="177">
        <v>97</v>
      </c>
      <c r="F39" s="165">
        <f>L39+M39+J39+K39</f>
        <v>175</v>
      </c>
      <c r="G39" s="191">
        <f t="shared" si="9"/>
        <v>119</v>
      </c>
      <c r="H39" s="163">
        <v>56</v>
      </c>
      <c r="I39" s="164"/>
      <c r="J39" s="131">
        <v>51</v>
      </c>
      <c r="K39" s="134">
        <v>70</v>
      </c>
      <c r="L39" s="178">
        <v>54</v>
      </c>
      <c r="M39" s="169"/>
      <c r="N39" s="131"/>
      <c r="O39" s="134"/>
      <c r="P39" s="135"/>
      <c r="Q39" s="136"/>
      <c r="R39" s="642"/>
      <c r="S39" s="649"/>
      <c r="T39" s="649"/>
      <c r="U39" s="649"/>
      <c r="V39" s="649"/>
      <c r="W39" s="649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216"/>
      <c r="AM39" s="314"/>
      <c r="AN39" s="284"/>
    </row>
    <row r="40" spans="1:40" ht="12.75" customHeight="1">
      <c r="A40" s="141" t="s">
        <v>212</v>
      </c>
      <c r="B40" s="567" t="s">
        <v>245</v>
      </c>
      <c r="C40" s="175" t="s">
        <v>83</v>
      </c>
      <c r="D40" s="131">
        <f t="shared" si="8"/>
        <v>42</v>
      </c>
      <c r="E40" s="163">
        <v>10</v>
      </c>
      <c r="F40" s="165">
        <f>L40+M40</f>
        <v>32</v>
      </c>
      <c r="G40" s="191">
        <f t="shared" si="9"/>
        <v>16</v>
      </c>
      <c r="H40" s="163">
        <v>16</v>
      </c>
      <c r="I40" s="164"/>
      <c r="J40" s="131"/>
      <c r="K40" s="134"/>
      <c r="L40" s="178"/>
      <c r="M40" s="164">
        <v>32</v>
      </c>
      <c r="N40" s="131"/>
      <c r="O40" s="134"/>
      <c r="P40" s="135"/>
      <c r="Q40" s="136"/>
      <c r="R40" s="642"/>
      <c r="S40" s="649"/>
      <c r="T40" s="649"/>
      <c r="U40" s="649"/>
      <c r="V40" s="649"/>
      <c r="W40" s="649"/>
      <c r="X40" s="641"/>
      <c r="Y40" s="641"/>
      <c r="Z40" s="641"/>
      <c r="AA40" s="641"/>
      <c r="AB40" s="641"/>
      <c r="AC40" s="641"/>
      <c r="AD40" s="641"/>
      <c r="AE40" s="641"/>
      <c r="AF40" s="641"/>
      <c r="AG40" s="641"/>
      <c r="AH40" s="641"/>
      <c r="AI40" s="641"/>
      <c r="AJ40" s="641"/>
      <c r="AK40" s="641"/>
      <c r="AL40" s="216"/>
      <c r="AM40" s="314"/>
      <c r="AN40" s="284"/>
    </row>
    <row r="41" spans="1:40" ht="12.75">
      <c r="A41" s="141" t="s">
        <v>213</v>
      </c>
      <c r="B41" s="567" t="s">
        <v>178</v>
      </c>
      <c r="C41" s="162" t="s">
        <v>83</v>
      </c>
      <c r="D41" s="131">
        <f t="shared" si="8"/>
        <v>47</v>
      </c>
      <c r="E41" s="177">
        <v>15</v>
      </c>
      <c r="F41" s="165">
        <f>M41+N41</f>
        <v>32</v>
      </c>
      <c r="G41" s="191">
        <f t="shared" si="9"/>
        <v>12</v>
      </c>
      <c r="H41" s="163">
        <v>20</v>
      </c>
      <c r="I41" s="164"/>
      <c r="J41" s="131"/>
      <c r="K41" s="134"/>
      <c r="L41" s="166"/>
      <c r="M41" s="136"/>
      <c r="N41" s="131">
        <v>32</v>
      </c>
      <c r="O41" s="134"/>
      <c r="P41" s="135"/>
      <c r="Q41" s="136"/>
      <c r="R41" s="642"/>
      <c r="S41" s="649"/>
      <c r="T41" s="649"/>
      <c r="U41" s="649"/>
      <c r="V41" s="649"/>
      <c r="W41" s="649"/>
      <c r="X41" s="641"/>
      <c r="Y41" s="641"/>
      <c r="Z41" s="641"/>
      <c r="AA41" s="641"/>
      <c r="AB41" s="641"/>
      <c r="AC41" s="641"/>
      <c r="AD41" s="641"/>
      <c r="AE41" s="641"/>
      <c r="AF41" s="641"/>
      <c r="AG41" s="641"/>
      <c r="AH41" s="641"/>
      <c r="AI41" s="641"/>
      <c r="AJ41" s="641"/>
      <c r="AK41" s="641"/>
      <c r="AL41" s="216"/>
      <c r="AM41" s="314"/>
      <c r="AN41" s="284"/>
    </row>
    <row r="42" spans="1:40" s="110" customFormat="1" ht="21.75" customHeight="1" hidden="1">
      <c r="A42" s="179"/>
      <c r="B42" s="570"/>
      <c r="C42" s="175"/>
      <c r="D42" s="131">
        <f t="shared" si="8"/>
        <v>0</v>
      </c>
      <c r="E42" s="163"/>
      <c r="F42" s="165"/>
      <c r="G42" s="191">
        <f t="shared" si="9"/>
        <v>0</v>
      </c>
      <c r="H42" s="163"/>
      <c r="I42" s="164"/>
      <c r="J42" s="131"/>
      <c r="K42" s="134"/>
      <c r="L42" s="178"/>
      <c r="M42" s="136"/>
      <c r="N42" s="131"/>
      <c r="O42" s="134"/>
      <c r="P42" s="135"/>
      <c r="Q42" s="136"/>
      <c r="R42" s="642"/>
      <c r="S42" s="649"/>
      <c r="T42" s="649"/>
      <c r="U42" s="649"/>
      <c r="V42" s="649"/>
      <c r="W42" s="649"/>
      <c r="X42" s="641"/>
      <c r="Y42" s="641"/>
      <c r="Z42" s="641"/>
      <c r="AA42" s="641"/>
      <c r="AB42" s="641"/>
      <c r="AC42" s="641"/>
      <c r="AD42" s="641"/>
      <c r="AE42" s="641"/>
      <c r="AF42" s="641"/>
      <c r="AG42" s="641"/>
      <c r="AH42" s="641"/>
      <c r="AI42" s="641"/>
      <c r="AJ42" s="641"/>
      <c r="AK42" s="641"/>
      <c r="AL42" s="216"/>
      <c r="AM42" s="314"/>
      <c r="AN42" s="286"/>
    </row>
    <row r="43" spans="1:40" s="110" customFormat="1" ht="14.25" customHeight="1" hidden="1">
      <c r="A43" s="141"/>
      <c r="B43" s="571"/>
      <c r="C43" s="162"/>
      <c r="D43" s="131">
        <f t="shared" si="8"/>
        <v>0</v>
      </c>
      <c r="E43" s="177"/>
      <c r="F43" s="165"/>
      <c r="G43" s="191">
        <f t="shared" si="9"/>
        <v>0</v>
      </c>
      <c r="H43" s="163"/>
      <c r="I43" s="164"/>
      <c r="J43" s="131"/>
      <c r="K43" s="134"/>
      <c r="L43" s="166"/>
      <c r="M43" s="136"/>
      <c r="N43" s="131"/>
      <c r="O43" s="134"/>
      <c r="P43" s="135"/>
      <c r="Q43" s="136"/>
      <c r="R43" s="642"/>
      <c r="S43" s="649"/>
      <c r="T43" s="649"/>
      <c r="U43" s="649"/>
      <c r="V43" s="649"/>
      <c r="W43" s="649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641"/>
      <c r="AL43" s="216"/>
      <c r="AM43" s="314"/>
      <c r="AN43" s="286"/>
    </row>
    <row r="44" spans="1:40" ht="12.75" hidden="1">
      <c r="A44" s="137"/>
      <c r="B44" s="572"/>
      <c r="C44" s="180"/>
      <c r="D44" s="131">
        <f t="shared" si="8"/>
        <v>0</v>
      </c>
      <c r="E44" s="181"/>
      <c r="F44" s="165"/>
      <c r="G44" s="191">
        <f t="shared" si="9"/>
        <v>0</v>
      </c>
      <c r="H44" s="163"/>
      <c r="I44" s="164"/>
      <c r="J44" s="131"/>
      <c r="K44" s="134"/>
      <c r="L44" s="183"/>
      <c r="M44" s="136"/>
      <c r="N44" s="131"/>
      <c r="O44" s="134"/>
      <c r="P44" s="135"/>
      <c r="Q44" s="136"/>
      <c r="R44" s="649"/>
      <c r="S44" s="649"/>
      <c r="T44" s="649"/>
      <c r="U44" s="649"/>
      <c r="V44" s="649"/>
      <c r="W44" s="649"/>
      <c r="X44" s="641"/>
      <c r="Y44" s="641"/>
      <c r="Z44" s="641"/>
      <c r="AA44" s="641"/>
      <c r="AB44" s="641"/>
      <c r="AC44" s="641"/>
      <c r="AD44" s="641"/>
      <c r="AE44" s="641"/>
      <c r="AF44" s="641"/>
      <c r="AG44" s="641"/>
      <c r="AH44" s="641"/>
      <c r="AI44" s="641"/>
      <c r="AJ44" s="641"/>
      <c r="AK44" s="641"/>
      <c r="AL44" s="216"/>
      <c r="AM44" s="314"/>
      <c r="AN44" s="284"/>
    </row>
    <row r="45" spans="1:40" ht="12.75" hidden="1">
      <c r="A45" s="137"/>
      <c r="B45" s="572"/>
      <c r="C45" s="180"/>
      <c r="D45" s="131">
        <f t="shared" si="8"/>
        <v>0</v>
      </c>
      <c r="E45" s="181"/>
      <c r="F45" s="165"/>
      <c r="G45" s="191">
        <f t="shared" si="9"/>
        <v>0</v>
      </c>
      <c r="H45" s="163"/>
      <c r="I45" s="164"/>
      <c r="J45" s="131"/>
      <c r="K45" s="134"/>
      <c r="L45" s="183"/>
      <c r="M45" s="150"/>
      <c r="N45" s="131"/>
      <c r="O45" s="134"/>
      <c r="P45" s="135"/>
      <c r="Q45" s="136"/>
      <c r="R45" s="649"/>
      <c r="S45" s="649"/>
      <c r="T45" s="649"/>
      <c r="U45" s="649"/>
      <c r="V45" s="649"/>
      <c r="W45" s="649"/>
      <c r="X45" s="641"/>
      <c r="Y45" s="641"/>
      <c r="Z45" s="641"/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  <c r="AL45" s="216"/>
      <c r="AM45" s="314"/>
      <c r="AN45" s="284"/>
    </row>
    <row r="46" spans="1:244" s="184" customFormat="1" ht="12.75">
      <c r="A46" s="137" t="s">
        <v>215</v>
      </c>
      <c r="B46" s="567" t="s">
        <v>259</v>
      </c>
      <c r="C46" s="180" t="s">
        <v>83</v>
      </c>
      <c r="D46" s="131">
        <f t="shared" si="8"/>
        <v>47</v>
      </c>
      <c r="E46" s="181">
        <v>15</v>
      </c>
      <c r="F46" s="165">
        <f>N46+M46</f>
        <v>32</v>
      </c>
      <c r="G46" s="191">
        <f t="shared" si="9"/>
        <v>19</v>
      </c>
      <c r="H46" s="163">
        <v>13</v>
      </c>
      <c r="I46" s="164"/>
      <c r="J46" s="131"/>
      <c r="K46" s="134"/>
      <c r="L46" s="527"/>
      <c r="M46" s="291">
        <v>32</v>
      </c>
      <c r="N46" s="131"/>
      <c r="O46" s="134"/>
      <c r="P46" s="135"/>
      <c r="Q46" s="136"/>
      <c r="R46" s="649"/>
      <c r="S46" s="649"/>
      <c r="T46" s="649"/>
      <c r="U46" s="649"/>
      <c r="V46" s="649"/>
      <c r="W46" s="649"/>
      <c r="X46" s="641"/>
      <c r="Y46" s="641"/>
      <c r="Z46" s="641"/>
      <c r="AA46" s="641"/>
      <c r="AB46" s="641"/>
      <c r="AC46" s="641"/>
      <c r="AD46" s="641"/>
      <c r="AE46" s="641"/>
      <c r="AF46" s="641"/>
      <c r="AG46" s="641"/>
      <c r="AH46" s="641"/>
      <c r="AI46" s="641"/>
      <c r="AJ46" s="641"/>
      <c r="AK46" s="641"/>
      <c r="AL46" s="216"/>
      <c r="AM46" s="314"/>
      <c r="AN46" s="286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</row>
    <row r="47" spans="1:244" s="184" customFormat="1" ht="12" customHeight="1">
      <c r="A47" s="137" t="s">
        <v>280</v>
      </c>
      <c r="B47" s="567" t="s">
        <v>214</v>
      </c>
      <c r="C47" s="180" t="s">
        <v>83</v>
      </c>
      <c r="D47" s="131">
        <f t="shared" si="8"/>
        <v>47</v>
      </c>
      <c r="E47" s="181">
        <v>15</v>
      </c>
      <c r="F47" s="165">
        <f>N47</f>
        <v>32</v>
      </c>
      <c r="G47" s="191">
        <f t="shared" si="9"/>
        <v>18</v>
      </c>
      <c r="H47" s="163">
        <v>14</v>
      </c>
      <c r="I47" s="164"/>
      <c r="J47" s="131"/>
      <c r="K47" s="134"/>
      <c r="L47" s="527"/>
      <c r="M47" s="528"/>
      <c r="N47" s="131">
        <v>32</v>
      </c>
      <c r="O47" s="134"/>
      <c r="P47" s="135"/>
      <c r="Q47" s="136"/>
      <c r="R47" s="649"/>
      <c r="S47" s="649"/>
      <c r="T47" s="649"/>
      <c r="U47" s="649"/>
      <c r="V47" s="649"/>
      <c r="W47" s="649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1"/>
      <c r="AK47" s="641"/>
      <c r="AL47" s="216"/>
      <c r="AM47" s="314"/>
      <c r="AN47" s="286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</row>
    <row r="48" spans="1:40" s="110" customFormat="1" ht="12" customHeight="1">
      <c r="A48" s="185" t="s">
        <v>217</v>
      </c>
      <c r="B48" s="568" t="s">
        <v>55</v>
      </c>
      <c r="C48" s="336" t="s">
        <v>342</v>
      </c>
      <c r="D48" s="603">
        <f t="shared" si="8"/>
        <v>139</v>
      </c>
      <c r="E48" s="186">
        <v>39</v>
      </c>
      <c r="F48" s="190">
        <f>Q48+O48+P48</f>
        <v>100</v>
      </c>
      <c r="G48" s="191">
        <f t="shared" si="9"/>
        <v>63</v>
      </c>
      <c r="H48" s="189">
        <v>37</v>
      </c>
      <c r="I48" s="187"/>
      <c r="J48" s="603"/>
      <c r="K48" s="148"/>
      <c r="L48" s="191"/>
      <c r="M48" s="150"/>
      <c r="N48" s="188"/>
      <c r="O48" s="204">
        <v>56</v>
      </c>
      <c r="P48" s="543">
        <v>44</v>
      </c>
      <c r="Q48" s="150"/>
      <c r="R48" s="649"/>
      <c r="S48" s="649"/>
      <c r="T48" s="649"/>
      <c r="U48" s="649"/>
      <c r="V48" s="649"/>
      <c r="W48" s="649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  <c r="AL48" s="452"/>
      <c r="AM48" s="323"/>
      <c r="AN48" s="286"/>
    </row>
    <row r="49" spans="1:40" s="110" customFormat="1" ht="13.5" customHeight="1">
      <c r="A49" s="185" t="s">
        <v>225</v>
      </c>
      <c r="B49" s="568" t="s">
        <v>56</v>
      </c>
      <c r="C49" s="617" t="s">
        <v>64</v>
      </c>
      <c r="D49" s="681">
        <f t="shared" si="8"/>
        <v>133</v>
      </c>
      <c r="E49" s="186">
        <v>30</v>
      </c>
      <c r="F49" s="190">
        <f>L49+M49</f>
        <v>103</v>
      </c>
      <c r="G49" s="191">
        <f>F49-H49</f>
        <v>20</v>
      </c>
      <c r="H49" s="189">
        <v>83</v>
      </c>
      <c r="I49" s="187"/>
      <c r="J49" s="681"/>
      <c r="K49" s="618"/>
      <c r="L49" s="191"/>
      <c r="M49" s="143">
        <v>103</v>
      </c>
      <c r="N49" s="681"/>
      <c r="O49" s="618"/>
      <c r="P49" s="142"/>
      <c r="Q49" s="143"/>
      <c r="R49" s="650"/>
      <c r="S49" s="650"/>
      <c r="T49" s="650"/>
      <c r="U49" s="650"/>
      <c r="V49" s="650"/>
      <c r="W49" s="650"/>
      <c r="X49" s="651"/>
      <c r="Y49" s="651"/>
      <c r="Z49" s="651"/>
      <c r="AA49" s="651"/>
      <c r="AB49" s="651"/>
      <c r="AC49" s="651"/>
      <c r="AD49" s="651"/>
      <c r="AE49" s="651"/>
      <c r="AF49" s="651"/>
      <c r="AG49" s="651"/>
      <c r="AH49" s="651"/>
      <c r="AI49" s="651"/>
      <c r="AJ49" s="651"/>
      <c r="AK49" s="651"/>
      <c r="AL49" s="452"/>
      <c r="AM49" s="323"/>
      <c r="AN49" s="286"/>
    </row>
    <row r="50" spans="1:39" s="287" customFormat="1" ht="12.75">
      <c r="A50" s="696" t="s">
        <v>291</v>
      </c>
      <c r="B50" s="567" t="s">
        <v>249</v>
      </c>
      <c r="C50" s="175" t="s">
        <v>64</v>
      </c>
      <c r="D50" s="182">
        <f>E50+F50</f>
        <v>131</v>
      </c>
      <c r="E50" s="163">
        <v>45</v>
      </c>
      <c r="F50" s="684">
        <f>N50+L50+M50</f>
        <v>86</v>
      </c>
      <c r="G50" s="183">
        <f>F50-H50</f>
        <v>43</v>
      </c>
      <c r="H50" s="163">
        <v>43</v>
      </c>
      <c r="I50" s="138"/>
      <c r="J50" s="182"/>
      <c r="K50" s="697"/>
      <c r="L50" s="183">
        <v>86</v>
      </c>
      <c r="M50" s="138"/>
      <c r="N50" s="182"/>
      <c r="O50" s="697"/>
      <c r="P50" s="183"/>
      <c r="Q50" s="536"/>
      <c r="R50" s="691"/>
      <c r="S50" s="633"/>
      <c r="T50" s="633"/>
      <c r="U50" s="633"/>
      <c r="V50" s="633"/>
      <c r="W50" s="633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698"/>
      <c r="AL50" s="216"/>
      <c r="AM50" s="314"/>
    </row>
    <row r="51" spans="1:39" s="287" customFormat="1" ht="12.75">
      <c r="A51" s="696" t="s">
        <v>292</v>
      </c>
      <c r="B51" s="567" t="s">
        <v>403</v>
      </c>
      <c r="C51" s="175" t="s">
        <v>64</v>
      </c>
      <c r="D51" s="182">
        <f>E51+F51</f>
        <v>150</v>
      </c>
      <c r="E51" s="163">
        <v>50</v>
      </c>
      <c r="F51" s="684">
        <f>AL51</f>
        <v>100</v>
      </c>
      <c r="G51" s="183">
        <f>F51-H51</f>
        <v>50</v>
      </c>
      <c r="H51" s="163">
        <v>50</v>
      </c>
      <c r="I51" s="138"/>
      <c r="J51" s="182"/>
      <c r="K51" s="697"/>
      <c r="L51" s="178"/>
      <c r="M51" s="138"/>
      <c r="N51" s="182"/>
      <c r="O51" s="697"/>
      <c r="P51" s="183"/>
      <c r="Q51" s="536"/>
      <c r="R51" s="691"/>
      <c r="S51" s="633"/>
      <c r="T51" s="633"/>
      <c r="U51" s="633"/>
      <c r="V51" s="633"/>
      <c r="W51" s="633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698"/>
      <c r="AL51" s="216">
        <v>100</v>
      </c>
      <c r="AM51" s="314"/>
    </row>
    <row r="52" spans="1:39" s="287" customFormat="1" ht="26.25" thickBot="1">
      <c r="A52" s="699" t="s">
        <v>293</v>
      </c>
      <c r="B52" s="568" t="s">
        <v>332</v>
      </c>
      <c r="C52" s="683" t="s">
        <v>64</v>
      </c>
      <c r="D52" s="188">
        <f>E52+F52</f>
        <v>210</v>
      </c>
      <c r="E52" s="189">
        <v>70</v>
      </c>
      <c r="F52" s="685">
        <f>P52</f>
        <v>140</v>
      </c>
      <c r="G52" s="296">
        <f>F52-H52</f>
        <v>70</v>
      </c>
      <c r="H52" s="170">
        <v>70</v>
      </c>
      <c r="I52" s="688"/>
      <c r="J52" s="188"/>
      <c r="K52" s="700"/>
      <c r="L52" s="191"/>
      <c r="M52" s="293"/>
      <c r="N52" s="188"/>
      <c r="O52" s="685"/>
      <c r="P52" s="626">
        <v>140</v>
      </c>
      <c r="Q52" s="297"/>
      <c r="R52" s="692"/>
      <c r="S52" s="679"/>
      <c r="T52" s="679"/>
      <c r="U52" s="679"/>
      <c r="V52" s="679"/>
      <c r="W52" s="679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701"/>
      <c r="AL52" s="626"/>
      <c r="AM52" s="299"/>
    </row>
    <row r="53" spans="1:39" s="548" customFormat="1" ht="15" thickBot="1">
      <c r="A53" s="302" t="s">
        <v>41</v>
      </c>
      <c r="B53" s="664" t="s">
        <v>42</v>
      </c>
      <c r="C53" s="627" t="s">
        <v>436</v>
      </c>
      <c r="D53" s="300">
        <f>D54+D59+D63+D67+D71</f>
        <v>3832</v>
      </c>
      <c r="E53" s="611">
        <f>E54+E59+E63+E67+E71</f>
        <v>1310</v>
      </c>
      <c r="F53" s="307">
        <f>F54+F59+F63+F67+F71</f>
        <v>2522</v>
      </c>
      <c r="G53" s="665">
        <f>G54+G59+G63+G67+G71</f>
        <v>1560</v>
      </c>
      <c r="H53" s="611">
        <f>H54+H59+H63+H67+H71</f>
        <v>962</v>
      </c>
      <c r="I53" s="666">
        <f>I67</f>
        <v>20</v>
      </c>
      <c r="J53" s="300">
        <f>J55</f>
        <v>34</v>
      </c>
      <c r="K53" s="666">
        <f>K55</f>
        <v>54</v>
      </c>
      <c r="L53" s="300">
        <f>L54+L59+L63+L67+L71</f>
        <v>72</v>
      </c>
      <c r="M53" s="307">
        <f>M54+M59+M63+M67+M71</f>
        <v>240</v>
      </c>
      <c r="N53" s="665">
        <f aca="true" t="shared" si="10" ref="N53:AM53">N54+N59+N63+N67+N71</f>
        <v>436</v>
      </c>
      <c r="O53" s="307">
        <f>O54+O59+O63+O67+O71</f>
        <v>424</v>
      </c>
      <c r="P53" s="665">
        <f>P54+P59+P63+P67+P71</f>
        <v>360</v>
      </c>
      <c r="Q53" s="611">
        <f t="shared" si="10"/>
        <v>450</v>
      </c>
      <c r="R53" s="611">
        <f t="shared" si="10"/>
        <v>0</v>
      </c>
      <c r="S53" s="611">
        <f t="shared" si="10"/>
        <v>0</v>
      </c>
      <c r="T53" s="611">
        <f t="shared" si="10"/>
        <v>0</v>
      </c>
      <c r="U53" s="611">
        <f t="shared" si="10"/>
        <v>0</v>
      </c>
      <c r="V53" s="611">
        <f t="shared" si="10"/>
        <v>0</v>
      </c>
      <c r="W53" s="611">
        <f t="shared" si="10"/>
        <v>0</v>
      </c>
      <c r="X53" s="611">
        <f t="shared" si="10"/>
        <v>0</v>
      </c>
      <c r="Y53" s="611">
        <f t="shared" si="10"/>
        <v>0</v>
      </c>
      <c r="Z53" s="611">
        <f t="shared" si="10"/>
        <v>0</v>
      </c>
      <c r="AA53" s="611">
        <f t="shared" si="10"/>
        <v>0</v>
      </c>
      <c r="AB53" s="611">
        <f t="shared" si="10"/>
        <v>0</v>
      </c>
      <c r="AC53" s="611">
        <f t="shared" si="10"/>
        <v>0</v>
      </c>
      <c r="AD53" s="611">
        <f t="shared" si="10"/>
        <v>0</v>
      </c>
      <c r="AE53" s="611">
        <f t="shared" si="10"/>
        <v>0</v>
      </c>
      <c r="AF53" s="611">
        <f t="shared" si="10"/>
        <v>0</v>
      </c>
      <c r="AG53" s="611">
        <f t="shared" si="10"/>
        <v>0</v>
      </c>
      <c r="AH53" s="611">
        <f t="shared" si="10"/>
        <v>0</v>
      </c>
      <c r="AI53" s="611">
        <f t="shared" si="10"/>
        <v>0</v>
      </c>
      <c r="AJ53" s="611">
        <f t="shared" si="10"/>
        <v>0</v>
      </c>
      <c r="AK53" s="666">
        <f t="shared" si="10"/>
        <v>0</v>
      </c>
      <c r="AL53" s="300">
        <f>AL54+AL59+AL63+AL67+AL71</f>
        <v>362</v>
      </c>
      <c r="AM53" s="307">
        <f t="shared" si="10"/>
        <v>90</v>
      </c>
    </row>
    <row r="54" spans="1:39" s="549" customFormat="1" ht="26.25" thickBot="1">
      <c r="A54" s="302" t="s">
        <v>43</v>
      </c>
      <c r="B54" s="664" t="s">
        <v>247</v>
      </c>
      <c r="C54" s="667" t="s">
        <v>422</v>
      </c>
      <c r="D54" s="300">
        <f>D55+D56</f>
        <v>1590</v>
      </c>
      <c r="E54" s="611">
        <f>E55+E56</f>
        <v>530</v>
      </c>
      <c r="F54" s="307">
        <f>F55+F56</f>
        <v>1060</v>
      </c>
      <c r="G54" s="665">
        <f>G55+G56</f>
        <v>632</v>
      </c>
      <c r="H54" s="611">
        <f>H55+H56</f>
        <v>428</v>
      </c>
      <c r="I54" s="666"/>
      <c r="J54" s="300"/>
      <c r="K54" s="307"/>
      <c r="L54" s="665">
        <f>L55+L56</f>
        <v>72</v>
      </c>
      <c r="M54" s="666">
        <f>M55+M56</f>
        <v>240</v>
      </c>
      <c r="N54" s="300">
        <f>N55+N56</f>
        <v>206</v>
      </c>
      <c r="O54" s="307">
        <f>O55+O56</f>
        <v>161</v>
      </c>
      <c r="P54" s="665">
        <f>P56</f>
        <v>194</v>
      </c>
      <c r="Q54" s="611">
        <f>Q56</f>
        <v>99</v>
      </c>
      <c r="R54" s="668"/>
      <c r="S54" s="668"/>
      <c r="T54" s="668"/>
      <c r="U54" s="668"/>
      <c r="V54" s="668"/>
      <c r="W54" s="668"/>
      <c r="X54" s="669"/>
      <c r="Y54" s="669"/>
      <c r="Z54" s="669"/>
      <c r="AA54" s="669"/>
      <c r="AB54" s="669"/>
      <c r="AC54" s="669"/>
      <c r="AD54" s="669"/>
      <c r="AE54" s="669"/>
      <c r="AF54" s="669"/>
      <c r="AG54" s="669"/>
      <c r="AH54" s="669"/>
      <c r="AI54" s="669"/>
      <c r="AJ54" s="669"/>
      <c r="AK54" s="670"/>
      <c r="AL54" s="324"/>
      <c r="AM54" s="325"/>
    </row>
    <row r="55" spans="1:40" s="155" customFormat="1" ht="12.75">
      <c r="A55" s="195" t="s">
        <v>218</v>
      </c>
      <c r="B55" s="573" t="s">
        <v>248</v>
      </c>
      <c r="C55" s="196" t="s">
        <v>64</v>
      </c>
      <c r="D55" s="135">
        <f>E55+F55</f>
        <v>610</v>
      </c>
      <c r="E55" s="197">
        <v>210</v>
      </c>
      <c r="F55" s="198">
        <f>M55+J55+K55+L55</f>
        <v>400</v>
      </c>
      <c r="G55" s="208">
        <f>F55-H55</f>
        <v>237</v>
      </c>
      <c r="H55" s="197">
        <v>163</v>
      </c>
      <c r="I55" s="199"/>
      <c r="J55" s="174">
        <v>34</v>
      </c>
      <c r="K55" s="134">
        <v>54</v>
      </c>
      <c r="L55" s="135">
        <v>72</v>
      </c>
      <c r="M55" s="199">
        <v>240</v>
      </c>
      <c r="N55" s="135"/>
      <c r="O55" s="136"/>
      <c r="P55" s="135"/>
      <c r="Q55" s="136"/>
      <c r="R55" s="647"/>
      <c r="S55" s="647"/>
      <c r="T55" s="647"/>
      <c r="U55" s="647"/>
      <c r="V55" s="647"/>
      <c r="W55" s="647"/>
      <c r="X55" s="648"/>
      <c r="Y55" s="648"/>
      <c r="Z55" s="648"/>
      <c r="AA55" s="648"/>
      <c r="AB55" s="648"/>
      <c r="AC55" s="648"/>
      <c r="AD55" s="648"/>
      <c r="AE55" s="648"/>
      <c r="AF55" s="648"/>
      <c r="AG55" s="648"/>
      <c r="AH55" s="648"/>
      <c r="AI55" s="648"/>
      <c r="AJ55" s="648"/>
      <c r="AK55" s="648"/>
      <c r="AL55" s="326"/>
      <c r="AM55" s="327"/>
      <c r="AN55" s="176"/>
    </row>
    <row r="56" spans="1:40" s="155" customFormat="1" ht="13.5" customHeight="1">
      <c r="A56" s="137" t="s">
        <v>281</v>
      </c>
      <c r="B56" s="574" t="s">
        <v>251</v>
      </c>
      <c r="C56" s="336" t="s">
        <v>442</v>
      </c>
      <c r="D56" s="135">
        <f>E56+F56</f>
        <v>980</v>
      </c>
      <c r="E56" s="181">
        <v>320</v>
      </c>
      <c r="F56" s="192">
        <f>N56+O56+P56+Q56</f>
        <v>660</v>
      </c>
      <c r="G56" s="188">
        <f>F56-H56</f>
        <v>395</v>
      </c>
      <c r="H56" s="181">
        <v>265</v>
      </c>
      <c r="I56" s="200"/>
      <c r="J56" s="139"/>
      <c r="K56" s="140"/>
      <c r="L56" s="139"/>
      <c r="M56" s="113"/>
      <c r="N56" s="183">
        <v>206</v>
      </c>
      <c r="O56" s="192">
        <v>161</v>
      </c>
      <c r="P56" s="139">
        <v>194</v>
      </c>
      <c r="Q56" s="143">
        <v>99</v>
      </c>
      <c r="R56" s="647"/>
      <c r="S56" s="647"/>
      <c r="T56" s="647"/>
      <c r="U56" s="647"/>
      <c r="V56" s="647"/>
      <c r="W56" s="647"/>
      <c r="X56" s="648"/>
      <c r="Y56" s="648"/>
      <c r="Z56" s="648"/>
      <c r="AA56" s="648"/>
      <c r="AB56" s="648"/>
      <c r="AC56" s="648"/>
      <c r="AD56" s="648"/>
      <c r="AE56" s="648"/>
      <c r="AF56" s="648"/>
      <c r="AG56" s="648"/>
      <c r="AH56" s="648"/>
      <c r="AI56" s="648"/>
      <c r="AJ56" s="648"/>
      <c r="AK56" s="648"/>
      <c r="AL56" s="328"/>
      <c r="AM56" s="329"/>
      <c r="AN56" s="176"/>
    </row>
    <row r="57" spans="1:40" s="155" customFormat="1" ht="38.25">
      <c r="A57" s="201" t="s">
        <v>45</v>
      </c>
      <c r="B57" s="575" t="s">
        <v>336</v>
      </c>
      <c r="C57" s="336" t="s">
        <v>405</v>
      </c>
      <c r="D57" s="139"/>
      <c r="E57" s="181"/>
      <c r="F57" s="192">
        <f>M57+O57+Q57</f>
        <v>324</v>
      </c>
      <c r="G57" s="182"/>
      <c r="H57" s="181"/>
      <c r="I57" s="192"/>
      <c r="J57" s="183"/>
      <c r="K57" s="192"/>
      <c r="L57" s="183"/>
      <c r="M57" s="200">
        <v>144</v>
      </c>
      <c r="N57" s="183"/>
      <c r="O57" s="192">
        <v>108</v>
      </c>
      <c r="P57" s="527"/>
      <c r="Q57" s="536">
        <v>72</v>
      </c>
      <c r="R57" s="647"/>
      <c r="S57" s="647"/>
      <c r="T57" s="647"/>
      <c r="U57" s="647"/>
      <c r="V57" s="647"/>
      <c r="W57" s="647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328"/>
      <c r="AM57" s="329"/>
      <c r="AN57" s="176"/>
    </row>
    <row r="58" spans="1:40" s="155" customFormat="1" ht="39" thickBot="1">
      <c r="A58" s="202" t="s">
        <v>46</v>
      </c>
      <c r="B58" s="621" t="s">
        <v>337</v>
      </c>
      <c r="C58" s="599" t="s">
        <v>83</v>
      </c>
      <c r="D58" s="149"/>
      <c r="E58" s="186"/>
      <c r="F58" s="203">
        <f>Q58</f>
        <v>180</v>
      </c>
      <c r="G58" s="188"/>
      <c r="H58" s="186"/>
      <c r="I58" s="203"/>
      <c r="J58" s="191"/>
      <c r="K58" s="203"/>
      <c r="L58" s="191"/>
      <c r="M58" s="204"/>
      <c r="N58" s="191"/>
      <c r="O58" s="203"/>
      <c r="P58" s="541"/>
      <c r="Q58" s="293">
        <v>180</v>
      </c>
      <c r="R58" s="647"/>
      <c r="S58" s="647"/>
      <c r="T58" s="647"/>
      <c r="U58" s="647"/>
      <c r="V58" s="647"/>
      <c r="W58" s="647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8"/>
      <c r="AL58" s="330"/>
      <c r="AM58" s="331"/>
      <c r="AN58" s="176"/>
    </row>
    <row r="59" spans="1:39" s="549" customFormat="1" ht="13.5" thickBot="1">
      <c r="A59" s="302" t="s">
        <v>57</v>
      </c>
      <c r="B59" s="671" t="s">
        <v>252</v>
      </c>
      <c r="C59" s="667" t="s">
        <v>422</v>
      </c>
      <c r="D59" s="672">
        <f>D60</f>
        <v>963</v>
      </c>
      <c r="E59" s="611">
        <f>E60</f>
        <v>321</v>
      </c>
      <c r="F59" s="307">
        <f>F60</f>
        <v>642</v>
      </c>
      <c r="G59" s="665">
        <f>G60</f>
        <v>404</v>
      </c>
      <c r="H59" s="611">
        <f>H60</f>
        <v>238</v>
      </c>
      <c r="I59" s="666"/>
      <c r="J59" s="300"/>
      <c r="K59" s="307"/>
      <c r="L59" s="665"/>
      <c r="M59" s="666"/>
      <c r="N59" s="300">
        <f>N60</f>
        <v>130</v>
      </c>
      <c r="O59" s="307">
        <f>O60</f>
        <v>134</v>
      </c>
      <c r="P59" s="665">
        <f>P60</f>
        <v>166</v>
      </c>
      <c r="Q59" s="611">
        <f>Q60</f>
        <v>144</v>
      </c>
      <c r="R59" s="673"/>
      <c r="S59" s="673"/>
      <c r="T59" s="673"/>
      <c r="U59" s="673"/>
      <c r="V59" s="673"/>
      <c r="W59" s="673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674"/>
      <c r="AL59" s="324">
        <f>AL60</f>
        <v>68</v>
      </c>
      <c r="AM59" s="325"/>
    </row>
    <row r="60" spans="1:40" s="155" customFormat="1" ht="14.25" customHeight="1">
      <c r="A60" s="205" t="s">
        <v>219</v>
      </c>
      <c r="B60" s="577" t="s">
        <v>252</v>
      </c>
      <c r="C60" s="336" t="s">
        <v>406</v>
      </c>
      <c r="D60" s="135">
        <f>E60+F60</f>
        <v>963</v>
      </c>
      <c r="E60" s="206">
        <v>321</v>
      </c>
      <c r="F60" s="207">
        <f>P60+Q60+O60+N60+AL60</f>
        <v>642</v>
      </c>
      <c r="G60" s="208">
        <f>F60-H60</f>
        <v>404</v>
      </c>
      <c r="H60" s="206">
        <v>238</v>
      </c>
      <c r="I60" s="209"/>
      <c r="J60" s="135"/>
      <c r="K60" s="136"/>
      <c r="L60" s="135"/>
      <c r="M60" s="134"/>
      <c r="N60" s="294">
        <v>130</v>
      </c>
      <c r="O60" s="207">
        <v>134</v>
      </c>
      <c r="P60" s="619">
        <v>166</v>
      </c>
      <c r="Q60" s="620">
        <v>144</v>
      </c>
      <c r="R60" s="647"/>
      <c r="S60" s="647"/>
      <c r="T60" s="647"/>
      <c r="U60" s="647"/>
      <c r="V60" s="647"/>
      <c r="W60" s="647"/>
      <c r="X60" s="648"/>
      <c r="Y60" s="648"/>
      <c r="Z60" s="648"/>
      <c r="AA60" s="648"/>
      <c r="AB60" s="648"/>
      <c r="AC60" s="648"/>
      <c r="AD60" s="648"/>
      <c r="AE60" s="648"/>
      <c r="AF60" s="648"/>
      <c r="AG60" s="648"/>
      <c r="AH60" s="648"/>
      <c r="AI60" s="648"/>
      <c r="AJ60" s="648"/>
      <c r="AK60" s="648"/>
      <c r="AL60" s="320">
        <v>68</v>
      </c>
      <c r="AM60" s="321"/>
      <c r="AN60" s="176"/>
    </row>
    <row r="61" spans="1:40" s="155" customFormat="1" ht="25.5">
      <c r="A61" s="201" t="s">
        <v>47</v>
      </c>
      <c r="B61" s="578" t="s">
        <v>335</v>
      </c>
      <c r="C61" s="336" t="s">
        <v>83</v>
      </c>
      <c r="D61" s="139"/>
      <c r="E61" s="181"/>
      <c r="F61" s="192">
        <f>Q61</f>
        <v>36</v>
      </c>
      <c r="G61" s="182"/>
      <c r="H61" s="181"/>
      <c r="I61" s="192"/>
      <c r="J61" s="183"/>
      <c r="K61" s="192"/>
      <c r="L61" s="183"/>
      <c r="M61" s="200"/>
      <c r="N61" s="183"/>
      <c r="O61" s="192"/>
      <c r="P61" s="540"/>
      <c r="Q61" s="536">
        <v>36</v>
      </c>
      <c r="R61" s="647"/>
      <c r="S61" s="647"/>
      <c r="T61" s="647"/>
      <c r="U61" s="647"/>
      <c r="V61" s="647"/>
      <c r="W61" s="647"/>
      <c r="X61" s="648"/>
      <c r="Y61" s="648"/>
      <c r="Z61" s="648"/>
      <c r="AA61" s="648"/>
      <c r="AB61" s="648"/>
      <c r="AC61" s="648"/>
      <c r="AD61" s="648"/>
      <c r="AE61" s="648"/>
      <c r="AF61" s="648"/>
      <c r="AG61" s="648"/>
      <c r="AH61" s="648"/>
      <c r="AI61" s="648"/>
      <c r="AJ61" s="648"/>
      <c r="AK61" s="648"/>
      <c r="AL61" s="285"/>
      <c r="AM61" s="314"/>
      <c r="AN61" s="176"/>
    </row>
    <row r="62" spans="1:40" s="155" customFormat="1" ht="26.25" thickBot="1">
      <c r="A62" s="202" t="s">
        <v>48</v>
      </c>
      <c r="B62" s="576" t="s">
        <v>262</v>
      </c>
      <c r="C62" s="336" t="s">
        <v>83</v>
      </c>
      <c r="D62" s="149"/>
      <c r="E62" s="186"/>
      <c r="F62" s="203">
        <f>AM62</f>
        <v>144</v>
      </c>
      <c r="G62" s="188"/>
      <c r="H62" s="186"/>
      <c r="I62" s="203"/>
      <c r="J62" s="191"/>
      <c r="K62" s="203"/>
      <c r="L62" s="191"/>
      <c r="M62" s="204"/>
      <c r="N62" s="191"/>
      <c r="O62" s="203"/>
      <c r="P62" s="541"/>
      <c r="Q62" s="293"/>
      <c r="R62" s="647"/>
      <c r="S62" s="647"/>
      <c r="T62" s="647"/>
      <c r="U62" s="647"/>
      <c r="V62" s="647"/>
      <c r="W62" s="647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322"/>
      <c r="AM62" s="323">
        <v>144</v>
      </c>
      <c r="AN62" s="176"/>
    </row>
    <row r="63" spans="1:39" s="550" customFormat="1" ht="13.5" thickBot="1">
      <c r="A63" s="302" t="s">
        <v>59</v>
      </c>
      <c r="B63" s="565" t="s">
        <v>326</v>
      </c>
      <c r="C63" s="667" t="s">
        <v>422</v>
      </c>
      <c r="D63" s="300">
        <f>D64</f>
        <v>348</v>
      </c>
      <c r="E63" s="611">
        <f>E64</f>
        <v>120</v>
      </c>
      <c r="F63" s="675">
        <f>F64</f>
        <v>228</v>
      </c>
      <c r="G63" s="300">
        <f>G64</f>
        <v>150</v>
      </c>
      <c r="H63" s="611">
        <f>H64</f>
        <v>78</v>
      </c>
      <c r="I63" s="675"/>
      <c r="J63" s="665"/>
      <c r="K63" s="675"/>
      <c r="L63" s="305"/>
      <c r="M63" s="537"/>
      <c r="N63" s="305"/>
      <c r="O63" s="304"/>
      <c r="P63" s="672">
        <f>P64</f>
        <v>0</v>
      </c>
      <c r="Q63" s="307">
        <f>Q64</f>
        <v>0</v>
      </c>
      <c r="R63" s="644"/>
      <c r="S63" s="644"/>
      <c r="T63" s="644"/>
      <c r="U63" s="644"/>
      <c r="V63" s="644"/>
      <c r="W63" s="644"/>
      <c r="X63" s="645"/>
      <c r="Y63" s="645"/>
      <c r="Z63" s="645"/>
      <c r="AA63" s="645"/>
      <c r="AB63" s="645"/>
      <c r="AC63" s="645"/>
      <c r="AD63" s="645"/>
      <c r="AE63" s="645"/>
      <c r="AF63" s="645"/>
      <c r="AG63" s="645"/>
      <c r="AH63" s="645"/>
      <c r="AI63" s="645"/>
      <c r="AJ63" s="645"/>
      <c r="AK63" s="645"/>
      <c r="AL63" s="676">
        <f>AL64</f>
        <v>138</v>
      </c>
      <c r="AM63" s="325">
        <f>AM64</f>
        <v>90</v>
      </c>
    </row>
    <row r="64" spans="1:40" s="155" customFormat="1" ht="25.5">
      <c r="A64" s="205" t="s">
        <v>220</v>
      </c>
      <c r="B64" s="577" t="s">
        <v>283</v>
      </c>
      <c r="C64" s="336" t="s">
        <v>342</v>
      </c>
      <c r="D64" s="135">
        <f>E64+F64</f>
        <v>348</v>
      </c>
      <c r="E64" s="206">
        <v>120</v>
      </c>
      <c r="F64" s="207">
        <f>P64+Q64+AL64+AM64</f>
        <v>228</v>
      </c>
      <c r="G64" s="188">
        <f>F64-H64</f>
        <v>150</v>
      </c>
      <c r="H64" s="206">
        <v>78</v>
      </c>
      <c r="I64" s="207"/>
      <c r="J64" s="131"/>
      <c r="K64" s="136"/>
      <c r="L64" s="135"/>
      <c r="M64" s="134"/>
      <c r="N64" s="135"/>
      <c r="O64" s="136"/>
      <c r="P64" s="208"/>
      <c r="Q64" s="136"/>
      <c r="R64" s="647"/>
      <c r="S64" s="647"/>
      <c r="T64" s="647"/>
      <c r="U64" s="647"/>
      <c r="V64" s="647"/>
      <c r="W64" s="647"/>
      <c r="X64" s="648"/>
      <c r="Y64" s="648"/>
      <c r="Z64" s="648"/>
      <c r="AA64" s="648"/>
      <c r="AB64" s="648"/>
      <c r="AC64" s="648"/>
      <c r="AD64" s="648"/>
      <c r="AE64" s="648"/>
      <c r="AF64" s="648"/>
      <c r="AG64" s="648"/>
      <c r="AH64" s="648"/>
      <c r="AI64" s="648"/>
      <c r="AJ64" s="648"/>
      <c r="AK64" s="648"/>
      <c r="AL64" s="353">
        <v>138</v>
      </c>
      <c r="AM64" s="542">
        <v>90</v>
      </c>
      <c r="AN64" s="176"/>
    </row>
    <row r="65" spans="1:40" s="155" customFormat="1" ht="25.5">
      <c r="A65" s="201" t="s">
        <v>161</v>
      </c>
      <c r="B65" s="578" t="s">
        <v>338</v>
      </c>
      <c r="C65" s="336" t="s">
        <v>83</v>
      </c>
      <c r="D65" s="139"/>
      <c r="E65" s="181"/>
      <c r="F65" s="192">
        <f>AM65</f>
        <v>36</v>
      </c>
      <c r="G65" s="182"/>
      <c r="H65" s="181"/>
      <c r="I65" s="192"/>
      <c r="J65" s="182"/>
      <c r="K65" s="192"/>
      <c r="L65" s="183"/>
      <c r="M65" s="200"/>
      <c r="N65" s="183"/>
      <c r="O65" s="192"/>
      <c r="P65" s="182"/>
      <c r="Q65" s="192"/>
      <c r="R65" s="647"/>
      <c r="S65" s="647"/>
      <c r="T65" s="647"/>
      <c r="U65" s="647"/>
      <c r="V65" s="647"/>
      <c r="W65" s="647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  <c r="AK65" s="648"/>
      <c r="AL65" s="182"/>
      <c r="AM65" s="533">
        <v>36</v>
      </c>
      <c r="AN65" s="176"/>
    </row>
    <row r="66" spans="1:40" s="155" customFormat="1" ht="26.25" thickBot="1">
      <c r="A66" s="202" t="s">
        <v>162</v>
      </c>
      <c r="B66" s="579" t="s">
        <v>339</v>
      </c>
      <c r="C66" s="336"/>
      <c r="D66" s="149"/>
      <c r="E66" s="186"/>
      <c r="F66" s="203"/>
      <c r="G66" s="188"/>
      <c r="H66" s="186"/>
      <c r="I66" s="203"/>
      <c r="J66" s="188"/>
      <c r="K66" s="203"/>
      <c r="L66" s="191"/>
      <c r="M66" s="204"/>
      <c r="N66" s="191"/>
      <c r="O66" s="203"/>
      <c r="P66" s="188"/>
      <c r="Q66" s="203"/>
      <c r="R66" s="647"/>
      <c r="S66" s="647"/>
      <c r="T66" s="647"/>
      <c r="U66" s="647"/>
      <c r="V66" s="647"/>
      <c r="W66" s="647"/>
      <c r="X66" s="648"/>
      <c r="Y66" s="648"/>
      <c r="Z66" s="648"/>
      <c r="AA66" s="648"/>
      <c r="AB66" s="648"/>
      <c r="AC66" s="648"/>
      <c r="AD66" s="648"/>
      <c r="AE66" s="648"/>
      <c r="AF66" s="648"/>
      <c r="AG66" s="648"/>
      <c r="AH66" s="648"/>
      <c r="AI66" s="648"/>
      <c r="AJ66" s="648"/>
      <c r="AK66" s="648"/>
      <c r="AL66" s="328"/>
      <c r="AM66" s="329"/>
      <c r="AN66" s="176"/>
    </row>
    <row r="67" spans="1:39" s="549" customFormat="1" ht="26.25" thickBot="1">
      <c r="A67" s="302" t="s">
        <v>183</v>
      </c>
      <c r="B67" s="565" t="s">
        <v>327</v>
      </c>
      <c r="C67" s="667" t="s">
        <v>422</v>
      </c>
      <c r="D67" s="300">
        <f aca="true" t="shared" si="11" ref="D67:I67">D68</f>
        <v>552</v>
      </c>
      <c r="E67" s="611">
        <f t="shared" si="11"/>
        <v>189</v>
      </c>
      <c r="F67" s="675">
        <f t="shared" si="11"/>
        <v>363</v>
      </c>
      <c r="G67" s="300">
        <f t="shared" si="11"/>
        <v>223</v>
      </c>
      <c r="H67" s="611">
        <f t="shared" si="11"/>
        <v>140</v>
      </c>
      <c r="I67" s="675">
        <f t="shared" si="11"/>
        <v>20</v>
      </c>
      <c r="J67" s="665"/>
      <c r="K67" s="675"/>
      <c r="L67" s="300"/>
      <c r="M67" s="677"/>
      <c r="N67" s="300"/>
      <c r="O67" s="675"/>
      <c r="P67" s="665"/>
      <c r="Q67" s="675">
        <f>Q68</f>
        <v>207</v>
      </c>
      <c r="R67" s="644"/>
      <c r="S67" s="644"/>
      <c r="T67" s="644"/>
      <c r="U67" s="644"/>
      <c r="V67" s="644"/>
      <c r="W67" s="644"/>
      <c r="X67" s="645"/>
      <c r="Y67" s="645"/>
      <c r="Z67" s="645"/>
      <c r="AA67" s="645"/>
      <c r="AB67" s="645"/>
      <c r="AC67" s="645"/>
      <c r="AD67" s="645"/>
      <c r="AE67" s="645"/>
      <c r="AF67" s="645"/>
      <c r="AG67" s="645"/>
      <c r="AH67" s="645"/>
      <c r="AI67" s="645"/>
      <c r="AJ67" s="645"/>
      <c r="AK67" s="645"/>
      <c r="AL67" s="665">
        <f>AL68</f>
        <v>156</v>
      </c>
      <c r="AM67" s="675">
        <f>AM68</f>
        <v>0</v>
      </c>
    </row>
    <row r="68" spans="1:40" s="155" customFormat="1" ht="25.5">
      <c r="A68" s="205" t="s">
        <v>221</v>
      </c>
      <c r="B68" s="580" t="s">
        <v>328</v>
      </c>
      <c r="C68" s="336" t="s">
        <v>342</v>
      </c>
      <c r="D68" s="135">
        <f>E68+F68</f>
        <v>552</v>
      </c>
      <c r="E68" s="211">
        <v>189</v>
      </c>
      <c r="F68" s="212">
        <f>AL68+AM68+Q68</f>
        <v>363</v>
      </c>
      <c r="G68" s="188">
        <f>F68-H68</f>
        <v>223</v>
      </c>
      <c r="H68" s="213">
        <v>140</v>
      </c>
      <c r="I68" s="212">
        <v>20</v>
      </c>
      <c r="J68" s="131"/>
      <c r="K68" s="136"/>
      <c r="L68" s="135"/>
      <c r="M68" s="134"/>
      <c r="N68" s="135"/>
      <c r="O68" s="136"/>
      <c r="P68" s="211"/>
      <c r="Q68" s="136">
        <v>207</v>
      </c>
      <c r="R68" s="647"/>
      <c r="S68" s="647"/>
      <c r="T68" s="647"/>
      <c r="U68" s="647"/>
      <c r="V68" s="647"/>
      <c r="W68" s="647"/>
      <c r="X68" s="648"/>
      <c r="Y68" s="648"/>
      <c r="Z68" s="648"/>
      <c r="AA68" s="648"/>
      <c r="AB68" s="648"/>
      <c r="AC68" s="648"/>
      <c r="AD68" s="648"/>
      <c r="AE68" s="648"/>
      <c r="AF68" s="648"/>
      <c r="AG68" s="648"/>
      <c r="AH68" s="648"/>
      <c r="AI68" s="648"/>
      <c r="AJ68" s="648"/>
      <c r="AK68" s="648"/>
      <c r="AL68" s="285">
        <v>156</v>
      </c>
      <c r="AM68" s="314"/>
      <c r="AN68" s="176"/>
    </row>
    <row r="69" spans="1:40" s="155" customFormat="1" ht="38.25">
      <c r="A69" s="201" t="s">
        <v>185</v>
      </c>
      <c r="B69" s="578" t="s">
        <v>340</v>
      </c>
      <c r="C69" s="336" t="s">
        <v>83</v>
      </c>
      <c r="D69" s="139"/>
      <c r="E69" s="181"/>
      <c r="F69" s="192">
        <f>AM69</f>
        <v>36</v>
      </c>
      <c r="G69" s="182"/>
      <c r="H69" s="181"/>
      <c r="I69" s="192"/>
      <c r="J69" s="182"/>
      <c r="K69" s="192"/>
      <c r="L69" s="183"/>
      <c r="M69" s="200"/>
      <c r="N69" s="183"/>
      <c r="O69" s="192"/>
      <c r="P69" s="182"/>
      <c r="Q69" s="192"/>
      <c r="R69" s="647"/>
      <c r="S69" s="647"/>
      <c r="T69" s="647"/>
      <c r="U69" s="647"/>
      <c r="V69" s="647"/>
      <c r="W69" s="647"/>
      <c r="X69" s="648"/>
      <c r="Y69" s="648"/>
      <c r="Z69" s="648"/>
      <c r="AA69" s="648"/>
      <c r="AB69" s="648"/>
      <c r="AC69" s="648"/>
      <c r="AD69" s="648"/>
      <c r="AE69" s="648"/>
      <c r="AF69" s="648"/>
      <c r="AG69" s="648"/>
      <c r="AH69" s="648"/>
      <c r="AI69" s="648"/>
      <c r="AJ69" s="648"/>
      <c r="AK69" s="648"/>
      <c r="AL69" s="285"/>
      <c r="AM69" s="314">
        <v>36</v>
      </c>
      <c r="AN69" s="176"/>
    </row>
    <row r="70" spans="1:40" s="155" customFormat="1" ht="39" thickBot="1">
      <c r="A70" s="315" t="s">
        <v>186</v>
      </c>
      <c r="B70" s="581" t="s">
        <v>341</v>
      </c>
      <c r="C70" s="336" t="s">
        <v>83</v>
      </c>
      <c r="D70" s="142"/>
      <c r="E70" s="186"/>
      <c r="F70" s="293">
        <f>AM70</f>
        <v>144</v>
      </c>
      <c r="G70" s="188"/>
      <c r="H70" s="186"/>
      <c r="I70" s="293"/>
      <c r="J70" s="188"/>
      <c r="K70" s="203"/>
      <c r="L70" s="191"/>
      <c r="M70" s="204"/>
      <c r="N70" s="191"/>
      <c r="O70" s="203"/>
      <c r="P70" s="188"/>
      <c r="Q70" s="203"/>
      <c r="R70" s="647"/>
      <c r="S70" s="647"/>
      <c r="T70" s="647"/>
      <c r="U70" s="647"/>
      <c r="V70" s="647"/>
      <c r="W70" s="647"/>
      <c r="X70" s="648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8"/>
      <c r="AJ70" s="648"/>
      <c r="AK70" s="648"/>
      <c r="AL70" s="322"/>
      <c r="AM70" s="323">
        <v>144</v>
      </c>
      <c r="AN70" s="176"/>
    </row>
    <row r="71" spans="1:39" s="549" customFormat="1" ht="13.5" thickBot="1">
      <c r="A71" s="302" t="s">
        <v>329</v>
      </c>
      <c r="B71" s="565" t="s">
        <v>371</v>
      </c>
      <c r="C71" s="667" t="s">
        <v>422</v>
      </c>
      <c r="D71" s="672">
        <f>E71+F71</f>
        <v>379</v>
      </c>
      <c r="E71" s="666">
        <f>E72</f>
        <v>150</v>
      </c>
      <c r="F71" s="307">
        <f>F72</f>
        <v>229</v>
      </c>
      <c r="G71" s="665">
        <f>F71-H71</f>
        <v>151</v>
      </c>
      <c r="H71" s="666">
        <f>H72</f>
        <v>78</v>
      </c>
      <c r="I71" s="307"/>
      <c r="J71" s="300"/>
      <c r="K71" s="307"/>
      <c r="L71" s="669"/>
      <c r="M71" s="325"/>
      <c r="N71" s="665">
        <f>N72</f>
        <v>100</v>
      </c>
      <c r="O71" s="307">
        <f>O72</f>
        <v>129</v>
      </c>
      <c r="P71" s="300"/>
      <c r="Q71" s="307"/>
      <c r="R71" s="678"/>
      <c r="S71" s="668"/>
      <c r="T71" s="668"/>
      <c r="U71" s="668"/>
      <c r="V71" s="668"/>
      <c r="W71" s="668"/>
      <c r="X71" s="669"/>
      <c r="Y71" s="669"/>
      <c r="Z71" s="669"/>
      <c r="AA71" s="669"/>
      <c r="AB71" s="669"/>
      <c r="AC71" s="669"/>
      <c r="AD71" s="669"/>
      <c r="AE71" s="669"/>
      <c r="AF71" s="669"/>
      <c r="AG71" s="669"/>
      <c r="AH71" s="669"/>
      <c r="AI71" s="669"/>
      <c r="AJ71" s="669"/>
      <c r="AK71" s="669"/>
      <c r="AL71" s="669"/>
      <c r="AM71" s="325"/>
    </row>
    <row r="72" spans="1:40" s="155" customFormat="1" ht="12.75">
      <c r="A72" s="545" t="s">
        <v>347</v>
      </c>
      <c r="B72" s="580" t="s">
        <v>82</v>
      </c>
      <c r="C72" s="336" t="s">
        <v>342</v>
      </c>
      <c r="D72" s="449">
        <f>E72+F72</f>
        <v>379</v>
      </c>
      <c r="E72" s="450">
        <v>150</v>
      </c>
      <c r="F72" s="451">
        <f>AL72+AM72+L72+M72+N72+O72</f>
        <v>229</v>
      </c>
      <c r="G72" s="350">
        <f>F72-H72</f>
        <v>151</v>
      </c>
      <c r="H72" s="352">
        <v>78</v>
      </c>
      <c r="I72" s="351"/>
      <c r="J72" s="353"/>
      <c r="K72" s="161"/>
      <c r="L72" s="354"/>
      <c r="M72" s="333"/>
      <c r="N72" s="529">
        <v>100</v>
      </c>
      <c r="O72" s="532">
        <v>129</v>
      </c>
      <c r="P72" s="350"/>
      <c r="Q72" s="161"/>
      <c r="R72" s="652"/>
      <c r="S72" s="652"/>
      <c r="T72" s="652"/>
      <c r="U72" s="652"/>
      <c r="V72" s="652"/>
      <c r="W72" s="652"/>
      <c r="X72" s="653"/>
      <c r="Y72" s="653"/>
      <c r="Z72" s="653"/>
      <c r="AA72" s="653"/>
      <c r="AB72" s="653"/>
      <c r="AC72" s="653"/>
      <c r="AD72" s="653"/>
      <c r="AE72" s="653"/>
      <c r="AF72" s="653"/>
      <c r="AG72" s="653"/>
      <c r="AH72" s="653"/>
      <c r="AI72" s="653"/>
      <c r="AJ72" s="653"/>
      <c r="AK72" s="653"/>
      <c r="AL72" s="354"/>
      <c r="AM72" s="333"/>
      <c r="AN72" s="176"/>
    </row>
    <row r="73" spans="1:40" s="155" customFormat="1" ht="25.5">
      <c r="A73" s="201" t="s">
        <v>330</v>
      </c>
      <c r="B73" s="578" t="s">
        <v>372</v>
      </c>
      <c r="C73" s="366" t="s">
        <v>83</v>
      </c>
      <c r="D73" s="135"/>
      <c r="E73" s="197"/>
      <c r="F73" s="295">
        <f>O73</f>
        <v>36</v>
      </c>
      <c r="G73" s="168"/>
      <c r="H73" s="197"/>
      <c r="I73" s="295"/>
      <c r="J73" s="294"/>
      <c r="K73" s="295"/>
      <c r="L73" s="326"/>
      <c r="M73" s="321"/>
      <c r="N73" s="530"/>
      <c r="O73" s="321">
        <v>36</v>
      </c>
      <c r="P73" s="294"/>
      <c r="Q73" s="321"/>
      <c r="R73" s="654"/>
      <c r="S73" s="655"/>
      <c r="T73" s="655"/>
      <c r="U73" s="655"/>
      <c r="V73" s="655"/>
      <c r="W73" s="655"/>
      <c r="X73" s="656"/>
      <c r="Y73" s="656"/>
      <c r="Z73" s="656"/>
      <c r="AA73" s="656"/>
      <c r="AB73" s="656"/>
      <c r="AC73" s="656"/>
      <c r="AD73" s="656"/>
      <c r="AE73" s="656"/>
      <c r="AF73" s="656"/>
      <c r="AG73" s="656"/>
      <c r="AH73" s="656"/>
      <c r="AI73" s="656"/>
      <c r="AJ73" s="656"/>
      <c r="AK73" s="656"/>
      <c r="AL73" s="326"/>
      <c r="AM73" s="321"/>
      <c r="AN73" s="176"/>
    </row>
    <row r="74" spans="1:40" s="155" customFormat="1" ht="26.25" thickBot="1">
      <c r="A74" s="546" t="s">
        <v>331</v>
      </c>
      <c r="B74" s="582" t="s">
        <v>373</v>
      </c>
      <c r="C74" s="336" t="s">
        <v>83</v>
      </c>
      <c r="D74" s="298"/>
      <c r="E74" s="193"/>
      <c r="F74" s="297">
        <f>O74</f>
        <v>108</v>
      </c>
      <c r="G74" s="345"/>
      <c r="H74" s="193"/>
      <c r="I74" s="297"/>
      <c r="J74" s="296"/>
      <c r="K74" s="297"/>
      <c r="L74" s="347"/>
      <c r="M74" s="299"/>
      <c r="N74" s="531"/>
      <c r="O74" s="299">
        <v>108</v>
      </c>
      <c r="P74" s="296"/>
      <c r="Q74" s="299"/>
      <c r="R74" s="657"/>
      <c r="S74" s="658"/>
      <c r="T74" s="658"/>
      <c r="U74" s="658"/>
      <c r="V74" s="658"/>
      <c r="W74" s="658"/>
      <c r="X74" s="659"/>
      <c r="Y74" s="659"/>
      <c r="Z74" s="659"/>
      <c r="AA74" s="659"/>
      <c r="AB74" s="659"/>
      <c r="AC74" s="659"/>
      <c r="AD74" s="659"/>
      <c r="AE74" s="659"/>
      <c r="AF74" s="659"/>
      <c r="AG74" s="659"/>
      <c r="AH74" s="659"/>
      <c r="AI74" s="659"/>
      <c r="AJ74" s="659"/>
      <c r="AK74" s="659"/>
      <c r="AL74" s="347"/>
      <c r="AM74" s="299"/>
      <c r="AN74" s="176"/>
    </row>
    <row r="75" spans="1:39" s="313" customFormat="1" ht="15" thickBot="1">
      <c r="A75" s="311"/>
      <c r="B75" s="312" t="s">
        <v>222</v>
      </c>
      <c r="C75" s="627" t="s">
        <v>437</v>
      </c>
      <c r="D75" s="305">
        <f>D10+D25+D31+D34</f>
        <v>8402</v>
      </c>
      <c r="E75" s="310">
        <f>E10+E25+E31+E34</f>
        <v>2714</v>
      </c>
      <c r="F75" s="304">
        <f>F10+F25+F31+F34</f>
        <v>5688</v>
      </c>
      <c r="G75" s="310">
        <f>G10+G25+G31+G34</f>
        <v>3275</v>
      </c>
      <c r="H75" s="310">
        <f>H10+H25+H31+H34</f>
        <v>2413</v>
      </c>
      <c r="I75" s="304">
        <f>I34</f>
        <v>20</v>
      </c>
      <c r="J75" s="537">
        <f>J10+J25+J31+J34</f>
        <v>612</v>
      </c>
      <c r="K75" s="303">
        <f>K10+K25+K31+K34</f>
        <v>792</v>
      </c>
      <c r="L75" s="537">
        <f aca="true" t="shared" si="12" ref="L75:AM75">L10+L25+L31+L34</f>
        <v>612</v>
      </c>
      <c r="M75" s="303">
        <f>M10+M25+M31+M34</f>
        <v>648</v>
      </c>
      <c r="N75" s="310">
        <f>N10+N25+N31+N34</f>
        <v>612</v>
      </c>
      <c r="O75" s="537">
        <f t="shared" si="12"/>
        <v>540</v>
      </c>
      <c r="P75" s="305">
        <f>P10+P25+P31+P34</f>
        <v>612</v>
      </c>
      <c r="Q75" s="304">
        <f t="shared" si="12"/>
        <v>540</v>
      </c>
      <c r="R75" s="310" t="e">
        <f t="shared" si="12"/>
        <v>#REF!</v>
      </c>
      <c r="S75" s="310" t="e">
        <f t="shared" si="12"/>
        <v>#REF!</v>
      </c>
      <c r="T75" s="310" t="e">
        <f t="shared" si="12"/>
        <v>#REF!</v>
      </c>
      <c r="U75" s="310" t="e">
        <f t="shared" si="12"/>
        <v>#REF!</v>
      </c>
      <c r="V75" s="310" t="e">
        <f t="shared" si="12"/>
        <v>#REF!</v>
      </c>
      <c r="W75" s="310" t="e">
        <f t="shared" si="12"/>
        <v>#REF!</v>
      </c>
      <c r="X75" s="310" t="e">
        <f t="shared" si="12"/>
        <v>#REF!</v>
      </c>
      <c r="Y75" s="310" t="e">
        <f t="shared" si="12"/>
        <v>#REF!</v>
      </c>
      <c r="Z75" s="310" t="e">
        <f t="shared" si="12"/>
        <v>#REF!</v>
      </c>
      <c r="AA75" s="310" t="e">
        <f t="shared" si="12"/>
        <v>#REF!</v>
      </c>
      <c r="AB75" s="310" t="e">
        <f t="shared" si="12"/>
        <v>#REF!</v>
      </c>
      <c r="AC75" s="310" t="e">
        <f t="shared" si="12"/>
        <v>#REF!</v>
      </c>
      <c r="AD75" s="310" t="e">
        <f t="shared" si="12"/>
        <v>#REF!</v>
      </c>
      <c r="AE75" s="310" t="e">
        <f t="shared" si="12"/>
        <v>#REF!</v>
      </c>
      <c r="AF75" s="310" t="e">
        <f t="shared" si="12"/>
        <v>#REF!</v>
      </c>
      <c r="AG75" s="310" t="e">
        <f t="shared" si="12"/>
        <v>#REF!</v>
      </c>
      <c r="AH75" s="310" t="e">
        <f t="shared" si="12"/>
        <v>#REF!</v>
      </c>
      <c r="AI75" s="310" t="e">
        <f t="shared" si="12"/>
        <v>#REF!</v>
      </c>
      <c r="AJ75" s="310" t="e">
        <f t="shared" si="12"/>
        <v>#REF!</v>
      </c>
      <c r="AK75" s="310" t="e">
        <f t="shared" si="12"/>
        <v>#REF!</v>
      </c>
      <c r="AL75" s="310">
        <f>AL10+AL25+AL31+AL34</f>
        <v>612</v>
      </c>
      <c r="AM75" s="304">
        <f t="shared" si="12"/>
        <v>108</v>
      </c>
    </row>
    <row r="76" spans="1:40" ht="12.75">
      <c r="A76" s="219" t="s">
        <v>223</v>
      </c>
      <c r="B76" s="220" t="s">
        <v>224</v>
      </c>
      <c r="C76" s="221"/>
      <c r="D76" s="224"/>
      <c r="E76" s="222"/>
      <c r="F76" s="223"/>
      <c r="G76" s="218"/>
      <c r="H76" s="189"/>
      <c r="I76" s="190"/>
      <c r="J76" s="224"/>
      <c r="K76" s="538"/>
      <c r="L76" s="225"/>
      <c r="M76" s="539"/>
      <c r="N76" s="225"/>
      <c r="O76" s="227"/>
      <c r="P76" s="225"/>
      <c r="Q76" s="227"/>
      <c r="R76" s="642"/>
      <c r="S76" s="649"/>
      <c r="T76" s="649"/>
      <c r="U76" s="649"/>
      <c r="V76" s="649"/>
      <c r="W76" s="649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641"/>
      <c r="AJ76" s="641"/>
      <c r="AK76" s="641"/>
      <c r="AL76" s="332"/>
      <c r="AM76" s="333">
        <v>144</v>
      </c>
      <c r="AN76" s="284"/>
    </row>
    <row r="77" spans="1:40" ht="13.5" thickBot="1">
      <c r="A77" s="622" t="s">
        <v>65</v>
      </c>
      <c r="B77" s="623" t="s">
        <v>5</v>
      </c>
      <c r="C77" s="228"/>
      <c r="D77" s="229"/>
      <c r="E77" s="232"/>
      <c r="F77" s="624"/>
      <c r="G77" s="625"/>
      <c r="H77" s="170"/>
      <c r="I77" s="346"/>
      <c r="J77" s="229"/>
      <c r="K77" s="230"/>
      <c r="L77" s="171"/>
      <c r="M77" s="172"/>
      <c r="N77" s="171"/>
      <c r="O77" s="608"/>
      <c r="P77" s="171"/>
      <c r="Q77" s="608"/>
      <c r="R77" s="660"/>
      <c r="S77" s="661"/>
      <c r="T77" s="661"/>
      <c r="U77" s="661"/>
      <c r="V77" s="661"/>
      <c r="W77" s="661"/>
      <c r="X77" s="662"/>
      <c r="Y77" s="662"/>
      <c r="Z77" s="662"/>
      <c r="AA77" s="662"/>
      <c r="AB77" s="662"/>
      <c r="AC77" s="662"/>
      <c r="AD77" s="662"/>
      <c r="AE77" s="662"/>
      <c r="AF77" s="662"/>
      <c r="AG77" s="662"/>
      <c r="AH77" s="662"/>
      <c r="AI77" s="662"/>
      <c r="AJ77" s="662"/>
      <c r="AK77" s="662"/>
      <c r="AL77" s="626"/>
      <c r="AM77" s="299" t="s">
        <v>357</v>
      </c>
      <c r="AN77" s="284"/>
    </row>
    <row r="78" spans="1:40" s="215" customFormat="1" ht="12.75">
      <c r="A78" s="831" t="s">
        <v>344</v>
      </c>
      <c r="B78" s="832"/>
      <c r="C78" s="832"/>
      <c r="D78" s="833"/>
      <c r="E78" s="824" t="s">
        <v>14</v>
      </c>
      <c r="F78" s="843" t="s">
        <v>49</v>
      </c>
      <c r="G78" s="844"/>
      <c r="H78" s="844"/>
      <c r="I78" s="845"/>
      <c r="J78" s="157">
        <v>12</v>
      </c>
      <c r="K78" s="157">
        <v>12</v>
      </c>
      <c r="L78" s="231">
        <v>12</v>
      </c>
      <c r="M78" s="231">
        <v>11</v>
      </c>
      <c r="N78" s="231">
        <v>9</v>
      </c>
      <c r="O78" s="231">
        <v>5</v>
      </c>
      <c r="P78" s="231">
        <v>7</v>
      </c>
      <c r="Q78" s="231">
        <v>8</v>
      </c>
      <c r="R78" s="630"/>
      <c r="S78" s="631"/>
      <c r="T78" s="631"/>
      <c r="U78" s="631"/>
      <c r="V78" s="631"/>
      <c r="W78" s="631"/>
      <c r="X78" s="632"/>
      <c r="Y78" s="632"/>
      <c r="Z78" s="632"/>
      <c r="AA78" s="632"/>
      <c r="AB78" s="632"/>
      <c r="AC78" s="632"/>
      <c r="AD78" s="632"/>
      <c r="AE78" s="632"/>
      <c r="AF78" s="632"/>
      <c r="AG78" s="632"/>
      <c r="AH78" s="632"/>
      <c r="AI78" s="632"/>
      <c r="AJ78" s="632"/>
      <c r="AK78" s="632"/>
      <c r="AL78" s="354">
        <v>5</v>
      </c>
      <c r="AM78" s="333">
        <v>4</v>
      </c>
      <c r="AN78" s="287"/>
    </row>
    <row r="79" spans="1:40" s="215" customFormat="1" ht="12.75">
      <c r="A79" s="834"/>
      <c r="B79" s="835"/>
      <c r="C79" s="835"/>
      <c r="D79" s="836"/>
      <c r="E79" s="825"/>
      <c r="F79" s="848" t="s">
        <v>50</v>
      </c>
      <c r="G79" s="840"/>
      <c r="H79" s="840"/>
      <c r="I79" s="840"/>
      <c r="J79" s="163">
        <f>J57+J61+J65+J69+J73</f>
        <v>0</v>
      </c>
      <c r="K79" s="163">
        <f aca="true" t="shared" si="13" ref="K79:AM79">K57+K61+K65+K69+K73</f>
        <v>0</v>
      </c>
      <c r="L79" s="163">
        <f t="shared" si="13"/>
        <v>0</v>
      </c>
      <c r="M79" s="163">
        <f>M57+M61+M65+M69+M73</f>
        <v>144</v>
      </c>
      <c r="N79" s="163">
        <f t="shared" si="13"/>
        <v>0</v>
      </c>
      <c r="O79" s="163">
        <f t="shared" si="13"/>
        <v>144</v>
      </c>
      <c r="P79" s="163">
        <f t="shared" si="13"/>
        <v>0</v>
      </c>
      <c r="Q79" s="163">
        <f t="shared" si="13"/>
        <v>108</v>
      </c>
      <c r="R79" s="163">
        <f t="shared" si="13"/>
        <v>0</v>
      </c>
      <c r="S79" s="163">
        <f t="shared" si="13"/>
        <v>0</v>
      </c>
      <c r="T79" s="163">
        <f t="shared" si="13"/>
        <v>0</v>
      </c>
      <c r="U79" s="163">
        <f t="shared" si="13"/>
        <v>0</v>
      </c>
      <c r="V79" s="163">
        <f t="shared" si="13"/>
        <v>0</v>
      </c>
      <c r="W79" s="163">
        <f t="shared" si="13"/>
        <v>0</v>
      </c>
      <c r="X79" s="163">
        <f t="shared" si="13"/>
        <v>0</v>
      </c>
      <c r="Y79" s="163">
        <f t="shared" si="13"/>
        <v>0</v>
      </c>
      <c r="Z79" s="163">
        <f t="shared" si="13"/>
        <v>0</v>
      </c>
      <c r="AA79" s="163">
        <f t="shared" si="13"/>
        <v>0</v>
      </c>
      <c r="AB79" s="163">
        <f t="shared" si="13"/>
        <v>0</v>
      </c>
      <c r="AC79" s="163">
        <f t="shared" si="13"/>
        <v>0</v>
      </c>
      <c r="AD79" s="163">
        <f t="shared" si="13"/>
        <v>0</v>
      </c>
      <c r="AE79" s="163">
        <f t="shared" si="13"/>
        <v>0</v>
      </c>
      <c r="AF79" s="163">
        <f t="shared" si="13"/>
        <v>0</v>
      </c>
      <c r="AG79" s="163">
        <f t="shared" si="13"/>
        <v>0</v>
      </c>
      <c r="AH79" s="163">
        <f t="shared" si="13"/>
        <v>0</v>
      </c>
      <c r="AI79" s="163">
        <f t="shared" si="13"/>
        <v>0</v>
      </c>
      <c r="AJ79" s="163">
        <f t="shared" si="13"/>
        <v>0</v>
      </c>
      <c r="AK79" s="163">
        <f t="shared" si="13"/>
        <v>0</v>
      </c>
      <c r="AL79" s="163">
        <f t="shared" si="13"/>
        <v>0</v>
      </c>
      <c r="AM79" s="138">
        <f t="shared" si="13"/>
        <v>72</v>
      </c>
      <c r="AN79" s="287"/>
    </row>
    <row r="80" spans="1:40" s="215" customFormat="1" ht="15">
      <c r="A80" s="827" t="s">
        <v>5</v>
      </c>
      <c r="B80" s="828"/>
      <c r="C80" s="828"/>
      <c r="D80" s="829"/>
      <c r="E80" s="825"/>
      <c r="F80" s="841" t="s">
        <v>356</v>
      </c>
      <c r="G80" s="842"/>
      <c r="H80" s="842"/>
      <c r="I80" s="842"/>
      <c r="J80" s="163">
        <f>J58+J62+J66+J70+J74</f>
        <v>0</v>
      </c>
      <c r="K80" s="163">
        <f aca="true" t="shared" si="14" ref="K80:AM80">K58+K62+K66+K70+K74</f>
        <v>0</v>
      </c>
      <c r="L80" s="163">
        <f t="shared" si="14"/>
        <v>0</v>
      </c>
      <c r="M80" s="163">
        <f>M58+M62+M66+M70+M74</f>
        <v>0</v>
      </c>
      <c r="N80" s="163">
        <f t="shared" si="14"/>
        <v>0</v>
      </c>
      <c r="O80" s="163">
        <f t="shared" si="14"/>
        <v>108</v>
      </c>
      <c r="P80" s="163">
        <f t="shared" si="14"/>
        <v>0</v>
      </c>
      <c r="Q80" s="163">
        <f t="shared" si="14"/>
        <v>180</v>
      </c>
      <c r="R80" s="163">
        <f t="shared" si="14"/>
        <v>0</v>
      </c>
      <c r="S80" s="163">
        <f t="shared" si="14"/>
        <v>0</v>
      </c>
      <c r="T80" s="163">
        <f t="shared" si="14"/>
        <v>0</v>
      </c>
      <c r="U80" s="163">
        <f t="shared" si="14"/>
        <v>0</v>
      </c>
      <c r="V80" s="163">
        <f t="shared" si="14"/>
        <v>0</v>
      </c>
      <c r="W80" s="163">
        <f t="shared" si="14"/>
        <v>0</v>
      </c>
      <c r="X80" s="163">
        <f t="shared" si="14"/>
        <v>0</v>
      </c>
      <c r="Y80" s="163">
        <f t="shared" si="14"/>
        <v>0</v>
      </c>
      <c r="Z80" s="163">
        <f t="shared" si="14"/>
        <v>0</v>
      </c>
      <c r="AA80" s="163">
        <f t="shared" si="14"/>
        <v>0</v>
      </c>
      <c r="AB80" s="163">
        <f t="shared" si="14"/>
        <v>0</v>
      </c>
      <c r="AC80" s="163">
        <f t="shared" si="14"/>
        <v>0</v>
      </c>
      <c r="AD80" s="163">
        <f t="shared" si="14"/>
        <v>0</v>
      </c>
      <c r="AE80" s="163">
        <f t="shared" si="14"/>
        <v>0</v>
      </c>
      <c r="AF80" s="163">
        <f t="shared" si="14"/>
        <v>0</v>
      </c>
      <c r="AG80" s="163">
        <f t="shared" si="14"/>
        <v>0</v>
      </c>
      <c r="AH80" s="163">
        <f t="shared" si="14"/>
        <v>0</v>
      </c>
      <c r="AI80" s="163">
        <f t="shared" si="14"/>
        <v>0</v>
      </c>
      <c r="AJ80" s="163">
        <f t="shared" si="14"/>
        <v>0</v>
      </c>
      <c r="AK80" s="163">
        <f t="shared" si="14"/>
        <v>0</v>
      </c>
      <c r="AL80" s="163">
        <f t="shared" si="14"/>
        <v>0</v>
      </c>
      <c r="AM80" s="138">
        <f t="shared" si="14"/>
        <v>288</v>
      </c>
      <c r="AN80" s="287"/>
    </row>
    <row r="81" spans="1:40" s="215" customFormat="1" ht="15">
      <c r="A81" s="816"/>
      <c r="B81" s="817"/>
      <c r="C81" s="817"/>
      <c r="D81" s="818"/>
      <c r="E81" s="825"/>
      <c r="F81" s="846" t="s">
        <v>355</v>
      </c>
      <c r="G81" s="847"/>
      <c r="H81" s="847"/>
      <c r="I81" s="847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38">
        <v>144</v>
      </c>
      <c r="AN81" s="287"/>
    </row>
    <row r="82" spans="1:40" s="215" customFormat="1" ht="41.25" customHeight="1">
      <c r="A82" s="813" t="s">
        <v>359</v>
      </c>
      <c r="B82" s="814"/>
      <c r="C82" s="814"/>
      <c r="D82" s="815"/>
      <c r="E82" s="825"/>
      <c r="F82" s="869" t="s">
        <v>423</v>
      </c>
      <c r="G82" s="870"/>
      <c r="H82" s="870"/>
      <c r="I82" s="871"/>
      <c r="J82" s="163">
        <v>0</v>
      </c>
      <c r="K82" s="163">
        <v>3</v>
      </c>
      <c r="L82" s="177">
        <v>2</v>
      </c>
      <c r="M82" s="177">
        <v>3</v>
      </c>
      <c r="N82" s="177">
        <v>0</v>
      </c>
      <c r="O82" s="177">
        <v>2</v>
      </c>
      <c r="P82" s="177">
        <v>2</v>
      </c>
      <c r="Q82" s="177">
        <v>2</v>
      </c>
      <c r="R82" s="633"/>
      <c r="S82" s="634"/>
      <c r="T82" s="634"/>
      <c r="U82" s="634"/>
      <c r="V82" s="634"/>
      <c r="W82" s="634"/>
      <c r="X82" s="635"/>
      <c r="Y82" s="635"/>
      <c r="Z82" s="635"/>
      <c r="AA82" s="635"/>
      <c r="AB82" s="635"/>
      <c r="AC82" s="635"/>
      <c r="AD82" s="635"/>
      <c r="AE82" s="635"/>
      <c r="AF82" s="635"/>
      <c r="AG82" s="635"/>
      <c r="AH82" s="635"/>
      <c r="AI82" s="635"/>
      <c r="AJ82" s="635"/>
      <c r="AK82" s="635"/>
      <c r="AL82" s="285">
        <v>3</v>
      </c>
      <c r="AM82" s="314">
        <v>4</v>
      </c>
      <c r="AN82" s="287"/>
    </row>
    <row r="83" spans="1:40" s="215" customFormat="1" ht="12.75">
      <c r="A83" s="830" t="s">
        <v>370</v>
      </c>
      <c r="B83" s="814"/>
      <c r="C83" s="814"/>
      <c r="D83" s="815"/>
      <c r="E83" s="825"/>
      <c r="F83" s="839" t="s">
        <v>438</v>
      </c>
      <c r="G83" s="840"/>
      <c r="H83" s="840"/>
      <c r="I83" s="840"/>
      <c r="J83" s="163">
        <v>1</v>
      </c>
      <c r="K83" s="163">
        <v>6</v>
      </c>
      <c r="L83" s="177">
        <v>4</v>
      </c>
      <c r="M83" s="177">
        <v>5</v>
      </c>
      <c r="N83" s="177">
        <v>3</v>
      </c>
      <c r="O83" s="177">
        <v>2</v>
      </c>
      <c r="P83" s="177">
        <v>0</v>
      </c>
      <c r="Q83" s="177">
        <v>3</v>
      </c>
      <c r="R83" s="633"/>
      <c r="S83" s="634"/>
      <c r="T83" s="634"/>
      <c r="U83" s="634"/>
      <c r="V83" s="634"/>
      <c r="W83" s="634"/>
      <c r="X83" s="635"/>
      <c r="Y83" s="635"/>
      <c r="Z83" s="635"/>
      <c r="AA83" s="635"/>
      <c r="AB83" s="635"/>
      <c r="AC83" s="635"/>
      <c r="AD83" s="635"/>
      <c r="AE83" s="635"/>
      <c r="AF83" s="635"/>
      <c r="AG83" s="635"/>
      <c r="AH83" s="635"/>
      <c r="AI83" s="635"/>
      <c r="AJ83" s="635"/>
      <c r="AK83" s="635"/>
      <c r="AL83" s="285">
        <v>1</v>
      </c>
      <c r="AM83" s="314">
        <v>6</v>
      </c>
      <c r="AN83" s="287"/>
    </row>
    <row r="84" spans="1:40" s="215" customFormat="1" ht="29.25" customHeight="1" thickBot="1">
      <c r="A84" s="821" t="s">
        <v>440</v>
      </c>
      <c r="B84" s="822"/>
      <c r="C84" s="822"/>
      <c r="D84" s="823"/>
      <c r="E84" s="826"/>
      <c r="F84" s="811" t="s">
        <v>51</v>
      </c>
      <c r="G84" s="812"/>
      <c r="H84" s="812"/>
      <c r="I84" s="812"/>
      <c r="J84" s="170">
        <v>0</v>
      </c>
      <c r="K84" s="170">
        <v>0</v>
      </c>
      <c r="L84" s="232">
        <v>0</v>
      </c>
      <c r="M84" s="232">
        <v>1</v>
      </c>
      <c r="N84" s="232">
        <v>0</v>
      </c>
      <c r="O84" s="232">
        <v>2</v>
      </c>
      <c r="P84" s="232">
        <v>0</v>
      </c>
      <c r="Q84" s="232">
        <v>2</v>
      </c>
      <c r="R84" s="636"/>
      <c r="S84" s="637"/>
      <c r="T84" s="637"/>
      <c r="U84" s="637"/>
      <c r="V84" s="637"/>
      <c r="W84" s="637"/>
      <c r="X84" s="638"/>
      <c r="Y84" s="638"/>
      <c r="Z84" s="638"/>
      <c r="AA84" s="638"/>
      <c r="AB84" s="638"/>
      <c r="AC84" s="638"/>
      <c r="AD84" s="638"/>
      <c r="AE84" s="638"/>
      <c r="AF84" s="638"/>
      <c r="AG84" s="638"/>
      <c r="AH84" s="638"/>
      <c r="AI84" s="638"/>
      <c r="AJ84" s="638"/>
      <c r="AK84" s="638"/>
      <c r="AL84" s="334">
        <v>0</v>
      </c>
      <c r="AM84" s="299">
        <v>0</v>
      </c>
      <c r="AN84" s="287"/>
    </row>
    <row r="85" spans="9:16" ht="12.75">
      <c r="I85" s="108"/>
      <c r="J85" s="108"/>
      <c r="K85" s="108"/>
      <c r="L85" s="108"/>
      <c r="M85" s="108"/>
      <c r="N85" s="108"/>
      <c r="O85" s="108"/>
      <c r="P85" s="108"/>
    </row>
    <row r="86" ht="18.75">
      <c r="A86" s="663" t="s">
        <v>439</v>
      </c>
    </row>
  </sheetData>
  <sheetProtection/>
  <mergeCells count="43">
    <mergeCell ref="B1:N1"/>
    <mergeCell ref="I5:I8"/>
    <mergeCell ref="J3:AM3"/>
    <mergeCell ref="AL4:AM4"/>
    <mergeCell ref="C3:C8"/>
    <mergeCell ref="N4:O4"/>
    <mergeCell ref="L7:L8"/>
    <mergeCell ref="AM7:AM8"/>
    <mergeCell ref="P4:Q4"/>
    <mergeCell ref="Q7:Q8"/>
    <mergeCell ref="F82:I82"/>
    <mergeCell ref="R7:W7"/>
    <mergeCell ref="M7:M8"/>
    <mergeCell ref="G4:I4"/>
    <mergeCell ref="N7:N8"/>
    <mergeCell ref="A3:A8"/>
    <mergeCell ref="L4:M4"/>
    <mergeCell ref="E3:E8"/>
    <mergeCell ref="H5:H8"/>
    <mergeCell ref="D3:D8"/>
    <mergeCell ref="F3:I3"/>
    <mergeCell ref="F4:F8"/>
    <mergeCell ref="J4:K4"/>
    <mergeCell ref="F83:I83"/>
    <mergeCell ref="F80:I80"/>
    <mergeCell ref="P7:P8"/>
    <mergeCell ref="F78:I78"/>
    <mergeCell ref="F81:I81"/>
    <mergeCell ref="F79:I79"/>
    <mergeCell ref="O7:O8"/>
    <mergeCell ref="J7:J8"/>
    <mergeCell ref="K7:K8"/>
    <mergeCell ref="G5:G8"/>
    <mergeCell ref="F84:I84"/>
    <mergeCell ref="A82:D82"/>
    <mergeCell ref="A81:D81"/>
    <mergeCell ref="AL7:AL8"/>
    <mergeCell ref="A84:D84"/>
    <mergeCell ref="E78:E84"/>
    <mergeCell ref="A80:D80"/>
    <mergeCell ref="A83:D83"/>
    <mergeCell ref="A78:D79"/>
    <mergeCell ref="B3:B8"/>
  </mergeCells>
  <printOptions/>
  <pageMargins left="0" right="0" top="0" bottom="0" header="0.511811023622047" footer="0.984251968503937"/>
  <pageSetup horizontalDpi="600" verticalDpi="600" orientation="landscape" paperSize="9" scale="78" r:id="rId1"/>
  <rowBreaks count="1" manualBreakCount="1">
    <brk id="50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85"/>
  <sheetViews>
    <sheetView view="pageBreakPreview" zoomScaleSheetLayoutView="100" zoomScalePageLayoutView="0" workbookViewId="0" topLeftCell="A59">
      <selection activeCell="D49" sqref="D49"/>
    </sheetView>
  </sheetViews>
  <sheetFormatPr defaultColWidth="9.140625" defaultRowHeight="15"/>
  <cols>
    <col min="1" max="1" width="9.00390625" style="50" customWidth="1"/>
    <col min="2" max="2" width="35.28125" style="50" customWidth="1"/>
    <col min="3" max="3" width="8.28125" style="50" customWidth="1"/>
    <col min="4" max="4" width="9.140625" style="50" customWidth="1"/>
    <col min="5" max="5" width="7.28125" style="50" customWidth="1"/>
    <col min="6" max="6" width="8.140625" style="50" customWidth="1"/>
    <col min="7" max="7" width="8.28125" style="50" customWidth="1"/>
    <col min="8" max="16384" width="9.140625" style="50" customWidth="1"/>
  </cols>
  <sheetData>
    <row r="1" ht="12.75">
      <c r="E1" s="51" t="s">
        <v>237</v>
      </c>
    </row>
    <row r="2" ht="12.75">
      <c r="E2" s="52" t="s">
        <v>238</v>
      </c>
    </row>
    <row r="3" ht="12.75">
      <c r="E3" s="50" t="s">
        <v>239</v>
      </c>
    </row>
    <row r="4" ht="12.75">
      <c r="E4" s="50" t="s">
        <v>240</v>
      </c>
    </row>
    <row r="5" ht="13.5" customHeight="1"/>
    <row r="6" spans="1:9" ht="12.75">
      <c r="A6" s="898" t="s">
        <v>399</v>
      </c>
      <c r="B6" s="898"/>
      <c r="C6" s="898"/>
      <c r="D6" s="898"/>
      <c r="E6" s="898"/>
      <c r="F6" s="898"/>
      <c r="G6" s="898"/>
      <c r="H6" s="898"/>
      <c r="I6" s="53"/>
    </row>
    <row r="7" spans="1:9" ht="12.75">
      <c r="A7" s="453"/>
      <c r="B7" s="898" t="s">
        <v>400</v>
      </c>
      <c r="C7" s="898"/>
      <c r="D7" s="898"/>
      <c r="E7" s="898"/>
      <c r="F7" s="898"/>
      <c r="G7" s="898"/>
      <c r="H7" s="453"/>
      <c r="I7" s="53"/>
    </row>
    <row r="8" spans="1:8" s="38" customFormat="1" ht="12.75" customHeight="1">
      <c r="A8" s="899" t="s">
        <v>401</v>
      </c>
      <c r="B8" s="899"/>
      <c r="C8" s="899"/>
      <c r="D8" s="899"/>
      <c r="E8" s="899"/>
      <c r="F8" s="899"/>
      <c r="G8" s="899"/>
      <c r="H8" s="899"/>
    </row>
    <row r="9" spans="1:9" ht="12.75" customHeight="1">
      <c r="A9" s="905" t="s">
        <v>322</v>
      </c>
      <c r="B9" s="905"/>
      <c r="C9" s="905"/>
      <c r="D9" s="905"/>
      <c r="E9" s="905"/>
      <c r="F9" s="905"/>
      <c r="G9" s="905"/>
      <c r="H9" s="905"/>
      <c r="I9" s="81"/>
    </row>
    <row r="10" spans="1:9" s="54" customFormat="1" ht="11.25">
      <c r="A10" s="904" t="s">
        <v>155</v>
      </c>
      <c r="B10" s="904"/>
      <c r="C10" s="904"/>
      <c r="D10" s="904"/>
      <c r="E10" s="904"/>
      <c r="F10" s="904"/>
      <c r="G10" s="904"/>
      <c r="H10" s="904"/>
      <c r="I10" s="904"/>
    </row>
    <row r="11" spans="1:9" s="54" customFormat="1" ht="11.25">
      <c r="A11" s="82"/>
      <c r="B11" s="82"/>
      <c r="C11" s="82"/>
      <c r="D11" s="82"/>
      <c r="E11" s="82"/>
      <c r="F11" s="82"/>
      <c r="G11" s="82"/>
      <c r="H11" s="82"/>
      <c r="I11" s="82"/>
    </row>
    <row r="12" spans="1:8" ht="25.5" customHeight="1">
      <c r="A12" s="908" t="s">
        <v>188</v>
      </c>
      <c r="B12" s="908"/>
      <c r="C12" s="908"/>
      <c r="D12" s="908"/>
      <c r="E12" s="908"/>
      <c r="F12" s="908"/>
      <c r="G12" s="908"/>
      <c r="H12" s="908"/>
    </row>
    <row r="13" spans="1:8" ht="12.75">
      <c r="A13" s="45"/>
      <c r="B13" s="45"/>
      <c r="C13" s="45"/>
      <c r="D13" s="45"/>
      <c r="E13" s="45"/>
      <c r="F13" s="45"/>
      <c r="G13" s="45"/>
      <c r="H13" s="45"/>
    </row>
    <row r="14" spans="1:30" s="38" customFormat="1" ht="15.75" customHeight="1">
      <c r="A14" s="894" t="s">
        <v>151</v>
      </c>
      <c r="B14" s="894"/>
      <c r="C14" s="895" t="s">
        <v>358</v>
      </c>
      <c r="D14" s="895"/>
      <c r="E14" s="895"/>
      <c r="F14" s="895"/>
      <c r="G14" s="895"/>
      <c r="H14" s="895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1" s="38" customFormat="1" ht="15.75" customHeight="1">
      <c r="A15" s="39"/>
      <c r="B15" s="27"/>
      <c r="C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6"/>
    </row>
    <row r="16" spans="1:35" s="38" customFormat="1" ht="15.75" customHeight="1">
      <c r="A16" s="894" t="s">
        <v>153</v>
      </c>
      <c r="B16" s="894"/>
      <c r="C16" s="47" t="s">
        <v>72</v>
      </c>
      <c r="D16" s="44"/>
      <c r="E16" s="44"/>
      <c r="F16" s="44"/>
      <c r="G16" s="44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1:35" s="38" customFormat="1" ht="15.75" customHeight="1">
      <c r="A17" s="74"/>
      <c r="B17" s="74"/>
      <c r="C17" s="47"/>
      <c r="D17" s="44"/>
      <c r="E17" s="44"/>
      <c r="F17" s="44"/>
      <c r="G17" s="44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49" customFormat="1" ht="21.75" customHeight="1">
      <c r="A18" s="909" t="s">
        <v>154</v>
      </c>
      <c r="B18" s="909"/>
      <c r="C18" s="909"/>
      <c r="D18" s="909"/>
      <c r="E18" s="896" t="s">
        <v>398</v>
      </c>
      <c r="F18" s="897"/>
      <c r="G18" s="79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s="49" customFormat="1" ht="21.75" customHeight="1" thickBot="1">
      <c r="A19" s="75"/>
      <c r="B19" s="75"/>
      <c r="C19" s="75"/>
      <c r="D19" s="75"/>
      <c r="E19" s="78"/>
      <c r="F19" s="79"/>
      <c r="G19" s="79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1:8" ht="45" customHeight="1">
      <c r="A20" s="891" t="s">
        <v>73</v>
      </c>
      <c r="B20" s="889" t="s">
        <v>74</v>
      </c>
      <c r="C20" s="900" t="s">
        <v>229</v>
      </c>
      <c r="D20" s="902" t="s">
        <v>75</v>
      </c>
      <c r="E20" s="888" t="s">
        <v>156</v>
      </c>
      <c r="F20" s="889"/>
      <c r="G20" s="890"/>
      <c r="H20" s="906" t="s">
        <v>157</v>
      </c>
    </row>
    <row r="21" spans="1:8" ht="60">
      <c r="A21" s="892"/>
      <c r="B21" s="893"/>
      <c r="C21" s="901"/>
      <c r="D21" s="903"/>
      <c r="E21" s="375" t="s">
        <v>14</v>
      </c>
      <c r="F21" s="375" t="s">
        <v>230</v>
      </c>
      <c r="G21" s="376" t="s">
        <v>228</v>
      </c>
      <c r="H21" s="907"/>
    </row>
    <row r="22" spans="1:8" s="10" customFormat="1" ht="12" thickBot="1">
      <c r="A22" s="377">
        <v>1</v>
      </c>
      <c r="B22" s="378">
        <v>2</v>
      </c>
      <c r="C22" s="379">
        <v>3</v>
      </c>
      <c r="D22" s="380">
        <v>4</v>
      </c>
      <c r="E22" s="380">
        <v>5</v>
      </c>
      <c r="F22" s="380">
        <v>6</v>
      </c>
      <c r="G22" s="381"/>
      <c r="H22" s="382">
        <v>7</v>
      </c>
    </row>
    <row r="23" spans="1:8" ht="13.5" thickBot="1">
      <c r="A23" s="383"/>
      <c r="B23" s="384" t="s">
        <v>231</v>
      </c>
      <c r="C23" s="83">
        <v>83</v>
      </c>
      <c r="D23" s="385">
        <v>4482</v>
      </c>
      <c r="E23" s="385">
        <v>2988</v>
      </c>
      <c r="F23" s="385">
        <v>1702</v>
      </c>
      <c r="G23" s="386"/>
      <c r="H23" s="387"/>
    </row>
    <row r="24" spans="1:8" s="498" customFormat="1" ht="26.25" thickBot="1">
      <c r="A24" s="517" t="s">
        <v>165</v>
      </c>
      <c r="B24" s="518" t="s">
        <v>166</v>
      </c>
      <c r="C24" s="343"/>
      <c r="D24" s="385">
        <v>930</v>
      </c>
      <c r="E24" s="385">
        <v>620</v>
      </c>
      <c r="F24" s="385">
        <v>516</v>
      </c>
      <c r="G24" s="499"/>
      <c r="H24" s="497"/>
    </row>
    <row r="25" spans="1:8" ht="12.75">
      <c r="A25" s="483" t="s">
        <v>194</v>
      </c>
      <c r="B25" s="484" t="s">
        <v>171</v>
      </c>
      <c r="C25" s="482"/>
      <c r="D25" s="391">
        <v>64</v>
      </c>
      <c r="E25" s="391">
        <v>48</v>
      </c>
      <c r="F25" s="391">
        <v>8</v>
      </c>
      <c r="G25" s="392"/>
      <c r="H25" s="393">
        <v>1</v>
      </c>
    </row>
    <row r="26" spans="1:8" ht="12.75">
      <c r="A26" s="481" t="s">
        <v>196</v>
      </c>
      <c r="B26" s="454" t="s">
        <v>27</v>
      </c>
      <c r="C26" s="397"/>
      <c r="D26" s="391">
        <v>64</v>
      </c>
      <c r="E26" s="397">
        <v>48</v>
      </c>
      <c r="F26" s="397">
        <v>8</v>
      </c>
      <c r="G26" s="398"/>
      <c r="H26" s="399">
        <v>1</v>
      </c>
    </row>
    <row r="27" spans="1:8" ht="12.75">
      <c r="A27" s="481" t="s">
        <v>333</v>
      </c>
      <c r="B27" s="454" t="s">
        <v>325</v>
      </c>
      <c r="C27" s="456"/>
      <c r="D27" s="391">
        <v>64</v>
      </c>
      <c r="E27" s="397">
        <v>48</v>
      </c>
      <c r="F27" s="397">
        <v>24</v>
      </c>
      <c r="G27" s="398"/>
      <c r="H27" s="402" t="s">
        <v>235</v>
      </c>
    </row>
    <row r="28" spans="1:8" ht="12.75">
      <c r="A28" s="481" t="s">
        <v>200</v>
      </c>
      <c r="B28" s="454" t="s">
        <v>25</v>
      </c>
      <c r="C28" s="457"/>
      <c r="D28" s="397">
        <v>262</v>
      </c>
      <c r="E28" s="397">
        <v>238</v>
      </c>
      <c r="F28" s="397">
        <v>238</v>
      </c>
      <c r="G28" s="398"/>
      <c r="H28" s="402" t="s">
        <v>374</v>
      </c>
    </row>
    <row r="29" spans="1:8" ht="13.5" thickBot="1">
      <c r="A29" s="485" t="s">
        <v>324</v>
      </c>
      <c r="B29" s="486" t="s">
        <v>34</v>
      </c>
      <c r="C29" s="472"/>
      <c r="D29" s="487">
        <v>476</v>
      </c>
      <c r="E29" s="487">
        <v>238</v>
      </c>
      <c r="F29" s="487">
        <v>238</v>
      </c>
      <c r="G29" s="487"/>
      <c r="H29" s="402" t="s">
        <v>374</v>
      </c>
    </row>
    <row r="30" spans="1:8" s="498" customFormat="1" ht="26.25" thickBot="1">
      <c r="A30" s="214" t="s">
        <v>202</v>
      </c>
      <c r="B30" s="490" t="s">
        <v>278</v>
      </c>
      <c r="C30" s="478"/>
      <c r="D30" s="478">
        <v>144</v>
      </c>
      <c r="E30" s="478">
        <v>96</v>
      </c>
      <c r="F30" s="478">
        <v>50</v>
      </c>
      <c r="G30" s="492"/>
      <c r="H30" s="493"/>
    </row>
    <row r="31" spans="1:8" ht="12.75">
      <c r="A31" s="483" t="s">
        <v>204</v>
      </c>
      <c r="B31" s="484" t="s">
        <v>36</v>
      </c>
      <c r="C31" s="488"/>
      <c r="D31" s="135">
        <v>80</v>
      </c>
      <c r="E31" s="391">
        <v>52</v>
      </c>
      <c r="F31" s="391">
        <v>35</v>
      </c>
      <c r="G31" s="489"/>
      <c r="H31" s="519">
        <v>1</v>
      </c>
    </row>
    <row r="32" spans="1:8" ht="26.25" thickBot="1">
      <c r="A32" s="485" t="s">
        <v>205</v>
      </c>
      <c r="B32" s="486" t="s">
        <v>176</v>
      </c>
      <c r="C32" s="472"/>
      <c r="D32" s="135">
        <v>64</v>
      </c>
      <c r="E32" s="397">
        <v>44</v>
      </c>
      <c r="F32" s="397">
        <v>15</v>
      </c>
      <c r="G32" s="472"/>
      <c r="H32" s="474" t="s">
        <v>233</v>
      </c>
    </row>
    <row r="33" spans="1:8" ht="13.5" thickBot="1">
      <c r="A33" s="494" t="s">
        <v>206</v>
      </c>
      <c r="B33" s="490" t="s">
        <v>81</v>
      </c>
      <c r="C33" s="478"/>
      <c r="D33" s="478">
        <v>3408</v>
      </c>
      <c r="E33" s="478">
        <v>2272</v>
      </c>
      <c r="F33" s="478">
        <v>1136</v>
      </c>
      <c r="G33" s="478"/>
      <c r="H33" s="480"/>
    </row>
    <row r="34" spans="1:8" s="498" customFormat="1" ht="13.5" thickBot="1">
      <c r="A34" s="214" t="s">
        <v>39</v>
      </c>
      <c r="B34" s="490" t="s">
        <v>207</v>
      </c>
      <c r="C34" s="492"/>
      <c r="D34" s="478">
        <v>768</v>
      </c>
      <c r="E34" s="478">
        <v>512</v>
      </c>
      <c r="F34" s="478">
        <v>256</v>
      </c>
      <c r="G34" s="492"/>
      <c r="H34" s="500"/>
    </row>
    <row r="35" spans="1:8" ht="12.75">
      <c r="A35" s="483" t="s">
        <v>208</v>
      </c>
      <c r="B35" s="484" t="s">
        <v>241</v>
      </c>
      <c r="C35" s="465"/>
      <c r="D35" s="397">
        <v>48</v>
      </c>
      <c r="E35" s="397">
        <v>32</v>
      </c>
      <c r="F35" s="397">
        <v>16</v>
      </c>
      <c r="G35" s="488"/>
      <c r="H35" s="467" t="s">
        <v>233</v>
      </c>
    </row>
    <row r="36" spans="1:8" ht="12.75">
      <c r="A36" s="481" t="s">
        <v>209</v>
      </c>
      <c r="B36" s="454" t="s">
        <v>242</v>
      </c>
      <c r="C36" s="457"/>
      <c r="D36" s="397">
        <v>102</v>
      </c>
      <c r="E36" s="397">
        <v>68</v>
      </c>
      <c r="F36" s="397">
        <v>24</v>
      </c>
      <c r="G36" s="458"/>
      <c r="H36" s="470" t="s">
        <v>233</v>
      </c>
    </row>
    <row r="37" spans="1:8" ht="25.5">
      <c r="A37" s="481" t="s">
        <v>334</v>
      </c>
      <c r="B37" s="454" t="s">
        <v>279</v>
      </c>
      <c r="C37" s="457"/>
      <c r="D37" s="397">
        <v>48</v>
      </c>
      <c r="E37" s="397">
        <v>32</v>
      </c>
      <c r="F37" s="397">
        <v>16</v>
      </c>
      <c r="G37" s="458"/>
      <c r="H37" s="470" t="s">
        <v>234</v>
      </c>
    </row>
    <row r="38" spans="1:8" ht="12.75">
      <c r="A38" s="481" t="s">
        <v>211</v>
      </c>
      <c r="B38" s="454" t="s">
        <v>244</v>
      </c>
      <c r="C38" s="457"/>
      <c r="D38" s="397">
        <v>156</v>
      </c>
      <c r="E38" s="397">
        <v>104</v>
      </c>
      <c r="F38" s="397">
        <v>50</v>
      </c>
      <c r="G38" s="458"/>
      <c r="H38" s="470" t="s">
        <v>233</v>
      </c>
    </row>
    <row r="39" spans="1:8" ht="12.75">
      <c r="A39" s="481" t="s">
        <v>212</v>
      </c>
      <c r="B39" s="454" t="s">
        <v>245</v>
      </c>
      <c r="C39" s="457"/>
      <c r="D39" s="458">
        <v>48</v>
      </c>
      <c r="E39" s="458">
        <v>32</v>
      </c>
      <c r="F39" s="458">
        <v>16</v>
      </c>
      <c r="G39" s="458"/>
      <c r="H39" s="470" t="s">
        <v>233</v>
      </c>
    </row>
    <row r="40" spans="1:8" ht="25.5">
      <c r="A40" s="481" t="s">
        <v>213</v>
      </c>
      <c r="B40" s="454" t="s">
        <v>178</v>
      </c>
      <c r="C40" s="457"/>
      <c r="D40" s="458">
        <v>48</v>
      </c>
      <c r="E40" s="458">
        <v>32</v>
      </c>
      <c r="F40" s="458">
        <v>25</v>
      </c>
      <c r="G40" s="458"/>
      <c r="H40" s="470" t="s">
        <v>233</v>
      </c>
    </row>
    <row r="41" spans="1:8" ht="12.75">
      <c r="A41" s="481" t="s">
        <v>215</v>
      </c>
      <c r="B41" s="454" t="s">
        <v>259</v>
      </c>
      <c r="C41" s="457"/>
      <c r="D41" s="458">
        <v>48</v>
      </c>
      <c r="E41" s="458">
        <v>32</v>
      </c>
      <c r="F41" s="457">
        <v>11</v>
      </c>
      <c r="G41" s="457"/>
      <c r="H41" s="470" t="s">
        <v>234</v>
      </c>
    </row>
    <row r="42" spans="1:8" ht="25.5">
      <c r="A42" s="481" t="s">
        <v>280</v>
      </c>
      <c r="B42" s="454" t="s">
        <v>214</v>
      </c>
      <c r="C42" s="458"/>
      <c r="D42" s="458">
        <v>48</v>
      </c>
      <c r="E42" s="458">
        <v>32</v>
      </c>
      <c r="F42" s="458">
        <v>10</v>
      </c>
      <c r="G42" s="458"/>
      <c r="H42" s="470" t="s">
        <v>234</v>
      </c>
    </row>
    <row r="43" spans="1:8" ht="12.75">
      <c r="A43" s="481" t="s">
        <v>217</v>
      </c>
      <c r="B43" s="454" t="s">
        <v>55</v>
      </c>
      <c r="C43" s="458"/>
      <c r="D43" s="458">
        <v>120</v>
      </c>
      <c r="E43" s="458">
        <v>80</v>
      </c>
      <c r="F43" s="458">
        <v>40</v>
      </c>
      <c r="G43" s="458"/>
      <c r="H43" s="470" t="s">
        <v>235</v>
      </c>
    </row>
    <row r="44" spans="1:8" ht="13.5" thickBot="1">
      <c r="A44" s="485" t="s">
        <v>225</v>
      </c>
      <c r="B44" s="486" t="s">
        <v>56</v>
      </c>
      <c r="C44" s="487"/>
      <c r="D44" s="487">
        <v>102</v>
      </c>
      <c r="E44" s="487">
        <v>68</v>
      </c>
      <c r="F44" s="487">
        <v>48</v>
      </c>
      <c r="G44" s="487"/>
      <c r="H44" s="474" t="s">
        <v>233</v>
      </c>
    </row>
    <row r="45" spans="1:8" ht="13.5" thickBot="1">
      <c r="A45" s="214" t="s">
        <v>41</v>
      </c>
      <c r="B45" s="490" t="s">
        <v>42</v>
      </c>
      <c r="C45" s="491"/>
      <c r="D45" s="478">
        <v>2640</v>
      </c>
      <c r="E45" s="478">
        <v>1760</v>
      </c>
      <c r="F45" s="478">
        <v>880</v>
      </c>
      <c r="G45" s="491"/>
      <c r="H45" s="480"/>
    </row>
    <row r="46" spans="1:8" s="498" customFormat="1" ht="36.75" thickBot="1">
      <c r="A46" s="214" t="s">
        <v>43</v>
      </c>
      <c r="B46" s="520" t="s">
        <v>247</v>
      </c>
      <c r="C46" s="492"/>
      <c r="D46" s="465">
        <v>945</v>
      </c>
      <c r="E46" s="465">
        <v>630</v>
      </c>
      <c r="F46" s="465">
        <v>315</v>
      </c>
      <c r="G46" s="492"/>
      <c r="H46" s="524" t="s">
        <v>232</v>
      </c>
    </row>
    <row r="47" spans="1:8" ht="25.5">
      <c r="A47" s="495" t="s">
        <v>218</v>
      </c>
      <c r="B47" s="484" t="s">
        <v>248</v>
      </c>
      <c r="C47" s="465"/>
      <c r="D47" s="488">
        <v>348</v>
      </c>
      <c r="E47" s="488">
        <v>232</v>
      </c>
      <c r="F47" s="488">
        <v>116</v>
      </c>
      <c r="G47" s="465"/>
      <c r="H47" s="467" t="s">
        <v>233</v>
      </c>
    </row>
    <row r="48" spans="1:8" ht="25.5">
      <c r="A48" s="481" t="s">
        <v>281</v>
      </c>
      <c r="B48" s="454" t="s">
        <v>251</v>
      </c>
      <c r="C48" s="457"/>
      <c r="D48" s="458">
        <v>597</v>
      </c>
      <c r="E48" s="458">
        <v>398</v>
      </c>
      <c r="F48" s="458">
        <v>199</v>
      </c>
      <c r="G48" s="457"/>
      <c r="H48" s="470" t="s">
        <v>234</v>
      </c>
    </row>
    <row r="49" spans="1:8" ht="51">
      <c r="A49" s="216" t="s">
        <v>45</v>
      </c>
      <c r="B49" s="455" t="s">
        <v>336</v>
      </c>
      <c r="C49" s="457">
        <v>9</v>
      </c>
      <c r="D49" s="458"/>
      <c r="E49" s="458">
        <v>324</v>
      </c>
      <c r="F49" s="458"/>
      <c r="G49" s="457"/>
      <c r="H49" s="470"/>
    </row>
    <row r="50" spans="1:8" ht="64.5" thickBot="1">
      <c r="A50" s="452" t="s">
        <v>46</v>
      </c>
      <c r="B50" s="496" t="s">
        <v>337</v>
      </c>
      <c r="C50" s="472">
        <v>4</v>
      </c>
      <c r="D50" s="472"/>
      <c r="E50" s="487">
        <v>144</v>
      </c>
      <c r="F50" s="472"/>
      <c r="G50" s="472"/>
      <c r="H50" s="474"/>
    </row>
    <row r="51" spans="1:8" s="498" customFormat="1" ht="24.75" thickBot="1">
      <c r="A51" s="214" t="s">
        <v>57</v>
      </c>
      <c r="B51" s="520" t="s">
        <v>252</v>
      </c>
      <c r="C51" s="492"/>
      <c r="D51" s="478">
        <v>489</v>
      </c>
      <c r="E51" s="478">
        <v>326</v>
      </c>
      <c r="F51" s="478">
        <v>163</v>
      </c>
      <c r="G51" s="492"/>
      <c r="H51" s="524" t="s">
        <v>235</v>
      </c>
    </row>
    <row r="52" spans="1:8" ht="26.25" thickBot="1">
      <c r="A52" s="495" t="s">
        <v>219</v>
      </c>
      <c r="B52" s="484" t="s">
        <v>252</v>
      </c>
      <c r="C52" s="465"/>
      <c r="D52" s="491">
        <v>489</v>
      </c>
      <c r="E52" s="491">
        <v>326</v>
      </c>
      <c r="F52" s="491">
        <v>163</v>
      </c>
      <c r="G52" s="465"/>
      <c r="H52" s="467" t="s">
        <v>235</v>
      </c>
    </row>
    <row r="53" spans="1:8" ht="38.25">
      <c r="A53" s="216" t="s">
        <v>47</v>
      </c>
      <c r="B53" s="455" t="s">
        <v>335</v>
      </c>
      <c r="C53" s="457">
        <v>1</v>
      </c>
      <c r="D53" s="458"/>
      <c r="E53" s="458">
        <v>36</v>
      </c>
      <c r="F53" s="458"/>
      <c r="G53" s="457"/>
      <c r="H53" s="470"/>
    </row>
    <row r="54" spans="1:8" ht="54.75" customHeight="1" thickBot="1">
      <c r="A54" s="452" t="s">
        <v>48</v>
      </c>
      <c r="B54" s="496" t="s">
        <v>262</v>
      </c>
      <c r="C54" s="472">
        <v>4</v>
      </c>
      <c r="D54" s="472"/>
      <c r="E54" s="487">
        <v>144</v>
      </c>
      <c r="F54" s="472"/>
      <c r="G54" s="472"/>
      <c r="H54" s="474"/>
    </row>
    <row r="55" spans="1:8" ht="24.75" thickBot="1">
      <c r="A55" s="214" t="s">
        <v>59</v>
      </c>
      <c r="B55" s="520" t="s">
        <v>326</v>
      </c>
      <c r="C55" s="479"/>
      <c r="D55" s="477">
        <v>348</v>
      </c>
      <c r="E55" s="478">
        <v>232</v>
      </c>
      <c r="F55" s="522">
        <v>116</v>
      </c>
      <c r="G55" s="521"/>
      <c r="H55" s="524" t="s">
        <v>235</v>
      </c>
    </row>
    <row r="56" spans="1:8" ht="38.25">
      <c r="A56" s="495" t="s">
        <v>220</v>
      </c>
      <c r="B56" s="484" t="s">
        <v>283</v>
      </c>
      <c r="C56" s="465"/>
      <c r="D56" s="488">
        <v>348</v>
      </c>
      <c r="E56" s="488">
        <v>232</v>
      </c>
      <c r="F56" s="488">
        <v>116</v>
      </c>
      <c r="G56" s="465"/>
      <c r="H56" s="467" t="s">
        <v>235</v>
      </c>
    </row>
    <row r="57" spans="1:8" ht="38.25">
      <c r="A57" s="216" t="s">
        <v>161</v>
      </c>
      <c r="B57" s="455" t="s">
        <v>338</v>
      </c>
      <c r="C57" s="457">
        <v>1</v>
      </c>
      <c r="D57" s="458"/>
      <c r="E57" s="458">
        <v>36</v>
      </c>
      <c r="F57" s="458"/>
      <c r="G57" s="457"/>
      <c r="H57" s="470"/>
    </row>
    <row r="58" spans="1:8" ht="39" thickBot="1">
      <c r="A58" s="452" t="s">
        <v>162</v>
      </c>
      <c r="B58" s="496" t="s">
        <v>339</v>
      </c>
      <c r="C58" s="472">
        <v>1</v>
      </c>
      <c r="D58" s="472"/>
      <c r="E58" s="458">
        <v>36</v>
      </c>
      <c r="F58" s="472"/>
      <c r="G58" s="472"/>
      <c r="H58" s="474"/>
    </row>
    <row r="59" spans="1:8" s="498" customFormat="1" ht="48.75" thickBot="1">
      <c r="A59" s="214" t="s">
        <v>183</v>
      </c>
      <c r="B59" s="520" t="s">
        <v>327</v>
      </c>
      <c r="C59" s="492"/>
      <c r="D59" s="478">
        <v>310</v>
      </c>
      <c r="E59" s="478">
        <v>207</v>
      </c>
      <c r="F59" s="478">
        <v>103</v>
      </c>
      <c r="G59" s="492"/>
      <c r="H59" s="524" t="s">
        <v>277</v>
      </c>
    </row>
    <row r="60" spans="1:8" ht="38.25">
      <c r="A60" s="495" t="s">
        <v>221</v>
      </c>
      <c r="B60" s="484" t="s">
        <v>328</v>
      </c>
      <c r="C60" s="465"/>
      <c r="D60" s="523">
        <v>310</v>
      </c>
      <c r="E60" s="523">
        <v>207</v>
      </c>
      <c r="F60" s="523">
        <v>103</v>
      </c>
      <c r="G60" s="465"/>
      <c r="H60" s="467" t="s">
        <v>277</v>
      </c>
    </row>
    <row r="61" spans="1:8" ht="63.75">
      <c r="A61" s="216" t="s">
        <v>185</v>
      </c>
      <c r="B61" s="455" t="s">
        <v>340</v>
      </c>
      <c r="C61" s="457">
        <v>1</v>
      </c>
      <c r="D61" s="488"/>
      <c r="E61" s="488">
        <v>36</v>
      </c>
      <c r="F61" s="488"/>
      <c r="G61" s="457"/>
      <c r="H61" s="470"/>
    </row>
    <row r="62" spans="1:8" ht="77.25" thickBot="1">
      <c r="A62" s="452" t="s">
        <v>186</v>
      </c>
      <c r="B62" s="496" t="s">
        <v>341</v>
      </c>
      <c r="C62" s="457">
        <v>4</v>
      </c>
      <c r="D62" s="487"/>
      <c r="E62" s="487">
        <v>144</v>
      </c>
      <c r="F62" s="487"/>
      <c r="G62" s="472"/>
      <c r="H62" s="474"/>
    </row>
    <row r="63" spans="1:8" ht="24.75" thickBot="1">
      <c r="A63" s="214" t="s">
        <v>329</v>
      </c>
      <c r="B63" s="520" t="s">
        <v>371</v>
      </c>
      <c r="C63" s="478"/>
      <c r="D63" s="478">
        <v>548</v>
      </c>
      <c r="E63" s="478">
        <v>365</v>
      </c>
      <c r="F63" s="478">
        <v>183</v>
      </c>
      <c r="G63" s="478"/>
      <c r="H63" s="524" t="s">
        <v>277</v>
      </c>
    </row>
    <row r="64" spans="1:8" ht="25.5">
      <c r="A64" s="495" t="s">
        <v>347</v>
      </c>
      <c r="B64" s="484" t="s">
        <v>82</v>
      </c>
      <c r="C64" s="465"/>
      <c r="D64" s="523">
        <v>548</v>
      </c>
      <c r="E64" s="523">
        <v>365</v>
      </c>
      <c r="F64" s="523">
        <v>183</v>
      </c>
      <c r="G64" s="465"/>
      <c r="H64" s="467" t="s">
        <v>277</v>
      </c>
    </row>
    <row r="65" spans="1:8" ht="38.25">
      <c r="A65" s="216" t="s">
        <v>330</v>
      </c>
      <c r="B65" s="455" t="s">
        <v>372</v>
      </c>
      <c r="C65" s="457">
        <v>1</v>
      </c>
      <c r="D65" s="488"/>
      <c r="E65" s="488">
        <v>36</v>
      </c>
      <c r="F65" s="488"/>
      <c r="G65" s="457"/>
      <c r="H65" s="470"/>
    </row>
    <row r="66" spans="1:8" ht="39" thickBot="1">
      <c r="A66" s="452" t="s">
        <v>331</v>
      </c>
      <c r="B66" s="496" t="s">
        <v>373</v>
      </c>
      <c r="C66" s="472">
        <v>3</v>
      </c>
      <c r="D66" s="487"/>
      <c r="E66" s="487">
        <v>108</v>
      </c>
      <c r="F66" s="487"/>
      <c r="G66" s="472"/>
      <c r="H66" s="474"/>
    </row>
    <row r="67" spans="1:8" s="498" customFormat="1" ht="13.5" thickBot="1">
      <c r="A67" s="501"/>
      <c r="B67" s="490" t="s">
        <v>60</v>
      </c>
      <c r="C67" s="478">
        <v>36</v>
      </c>
      <c r="D67" s="478">
        <v>1944</v>
      </c>
      <c r="E67" s="478">
        <v>1296</v>
      </c>
      <c r="F67" s="478">
        <v>496</v>
      </c>
      <c r="G67" s="492"/>
      <c r="H67" s="524" t="s">
        <v>374</v>
      </c>
    </row>
    <row r="68" spans="1:8" ht="13.5" thickBot="1">
      <c r="A68" s="459"/>
      <c r="B68" s="460" t="s">
        <v>227</v>
      </c>
      <c r="C68" s="461">
        <v>119</v>
      </c>
      <c r="D68" s="462">
        <v>6426</v>
      </c>
      <c r="E68" s="462">
        <v>4284</v>
      </c>
      <c r="F68" s="462">
        <v>2198</v>
      </c>
      <c r="G68" s="462"/>
      <c r="H68" s="463"/>
    </row>
    <row r="69" spans="1:8" ht="12.75">
      <c r="A69" s="418" t="s">
        <v>61</v>
      </c>
      <c r="B69" s="419" t="s">
        <v>2</v>
      </c>
      <c r="C69" s="464">
        <v>13</v>
      </c>
      <c r="D69" s="465"/>
      <c r="E69" s="466">
        <v>468</v>
      </c>
      <c r="F69" s="465"/>
      <c r="G69" s="465"/>
      <c r="H69" s="467"/>
    </row>
    <row r="70" spans="1:8" ht="25.5">
      <c r="A70" s="418" t="s">
        <v>62</v>
      </c>
      <c r="B70" s="420" t="s">
        <v>226</v>
      </c>
      <c r="C70" s="468">
        <v>16</v>
      </c>
      <c r="D70" s="465"/>
      <c r="E70" s="465">
        <v>576</v>
      </c>
      <c r="F70" s="465"/>
      <c r="G70" s="465"/>
      <c r="H70" s="467"/>
    </row>
    <row r="71" spans="1:8" ht="25.5">
      <c r="A71" s="418" t="s">
        <v>223</v>
      </c>
      <c r="B71" s="420" t="s">
        <v>224</v>
      </c>
      <c r="C71" s="469">
        <v>4</v>
      </c>
      <c r="D71" s="457"/>
      <c r="E71" s="457"/>
      <c r="F71" s="457"/>
      <c r="G71" s="457"/>
      <c r="H71" s="526" t="s">
        <v>277</v>
      </c>
    </row>
    <row r="72" spans="1:8" ht="12.75">
      <c r="A72" s="418" t="s">
        <v>63</v>
      </c>
      <c r="B72" s="420" t="s">
        <v>4</v>
      </c>
      <c r="C72" s="469">
        <v>7</v>
      </c>
      <c r="D72" s="457"/>
      <c r="E72" s="457"/>
      <c r="F72" s="457"/>
      <c r="G72" s="457"/>
      <c r="H72" s="470"/>
    </row>
    <row r="73" spans="1:8" ht="12.75">
      <c r="A73" s="418" t="s">
        <v>65</v>
      </c>
      <c r="B73" s="420" t="s">
        <v>5</v>
      </c>
      <c r="C73" s="469">
        <v>6</v>
      </c>
      <c r="D73" s="457"/>
      <c r="E73" s="457"/>
      <c r="F73" s="457"/>
      <c r="G73" s="457"/>
      <c r="H73" s="470"/>
    </row>
    <row r="74" spans="1:8" ht="25.5">
      <c r="A74" s="438" t="s">
        <v>66</v>
      </c>
      <c r="B74" s="411" t="s">
        <v>67</v>
      </c>
      <c r="C74" s="525">
        <v>4</v>
      </c>
      <c r="D74" s="457"/>
      <c r="E74" s="457"/>
      <c r="F74" s="457"/>
      <c r="G74" s="457"/>
      <c r="H74" s="470"/>
    </row>
    <row r="75" spans="1:8" ht="25.5">
      <c r="A75" s="438" t="s">
        <v>68</v>
      </c>
      <c r="B75" s="439" t="s">
        <v>69</v>
      </c>
      <c r="C75" s="525">
        <v>2</v>
      </c>
      <c r="D75" s="457"/>
      <c r="E75" s="457"/>
      <c r="F75" s="457"/>
      <c r="G75" s="457"/>
      <c r="H75" s="470"/>
    </row>
    <row r="76" spans="1:8" ht="13.5" thickBot="1">
      <c r="A76" s="418" t="s">
        <v>70</v>
      </c>
      <c r="B76" s="421" t="s">
        <v>71</v>
      </c>
      <c r="C76" s="471">
        <v>34</v>
      </c>
      <c r="D76" s="472"/>
      <c r="E76" s="472"/>
      <c r="F76" s="472"/>
      <c r="G76" s="473"/>
      <c r="H76" s="474"/>
    </row>
    <row r="77" spans="1:8" ht="13.5" thickBot="1">
      <c r="A77" s="475"/>
      <c r="B77" s="476" t="s">
        <v>222</v>
      </c>
      <c r="C77" s="477">
        <v>199</v>
      </c>
      <c r="D77" s="478"/>
      <c r="E77" s="478"/>
      <c r="F77" s="478"/>
      <c r="G77" s="479"/>
      <c r="H77" s="480"/>
    </row>
    <row r="78" spans="1:8" ht="12.75">
      <c r="A78" s="80"/>
      <c r="B78" s="77"/>
      <c r="C78" s="84"/>
      <c r="D78" s="84"/>
      <c r="E78" s="84"/>
      <c r="F78" s="84"/>
      <c r="G78" s="84"/>
      <c r="H78" s="85"/>
    </row>
    <row r="79" spans="1:8" ht="12.75">
      <c r="A79" s="80"/>
      <c r="B79" s="77"/>
      <c r="C79" s="84"/>
      <c r="D79" s="84"/>
      <c r="E79" s="84"/>
      <c r="F79" s="84"/>
      <c r="G79" s="84"/>
      <c r="H79" s="85"/>
    </row>
    <row r="80" spans="1:8" ht="12.75">
      <c r="A80" s="80"/>
      <c r="B80" s="77"/>
      <c r="C80" s="84"/>
      <c r="D80" s="84"/>
      <c r="E80" s="84"/>
      <c r="F80" s="84"/>
      <c r="G80" s="84"/>
      <c r="H80" s="85"/>
    </row>
    <row r="81" s="38" customFormat="1" ht="12.75">
      <c r="A81" s="43" t="s">
        <v>402</v>
      </c>
    </row>
    <row r="82" s="38" customFormat="1" ht="12.75">
      <c r="A82" s="40" t="s">
        <v>236</v>
      </c>
    </row>
    <row r="83" spans="1:16" s="1" customFormat="1" ht="12.75">
      <c r="A83" s="40" t="s">
        <v>377</v>
      </c>
      <c r="D83" s="2"/>
      <c r="E83" s="2"/>
      <c r="F83" s="2"/>
      <c r="G83" s="2"/>
      <c r="H83" s="2"/>
      <c r="I83" s="3"/>
      <c r="J83" s="3"/>
      <c r="K83" s="3"/>
      <c r="L83" s="3"/>
      <c r="M83" s="3"/>
      <c r="N83" s="3"/>
      <c r="O83" s="3"/>
      <c r="P83" s="3"/>
    </row>
    <row r="84" spans="4:12" s="38" customFormat="1" ht="12.75">
      <c r="D84" s="39"/>
      <c r="E84" s="39"/>
      <c r="F84" s="39"/>
      <c r="G84" s="39"/>
      <c r="H84" s="39"/>
      <c r="I84" s="39"/>
      <c r="J84" s="39"/>
      <c r="K84" s="39"/>
      <c r="L84" s="39"/>
    </row>
    <row r="85" spans="4:11" s="38" customFormat="1" ht="12.75">
      <c r="D85" s="39"/>
      <c r="E85" s="39"/>
      <c r="F85" s="39"/>
      <c r="G85" s="39"/>
      <c r="H85" s="39"/>
      <c r="I85" s="39"/>
      <c r="J85" s="39"/>
      <c r="K85" s="39"/>
    </row>
  </sheetData>
  <sheetProtection/>
  <mergeCells count="17">
    <mergeCell ref="A6:H6"/>
    <mergeCell ref="B7:G7"/>
    <mergeCell ref="A8:H8"/>
    <mergeCell ref="C20:C21"/>
    <mergeCell ref="D20:D21"/>
    <mergeCell ref="A10:I10"/>
    <mergeCell ref="A9:H9"/>
    <mergeCell ref="H20:H21"/>
    <mergeCell ref="A12:H12"/>
    <mergeCell ref="A18:D18"/>
    <mergeCell ref="E20:G20"/>
    <mergeCell ref="A20:A21"/>
    <mergeCell ref="B20:B21"/>
    <mergeCell ref="A14:B14"/>
    <mergeCell ref="C14:H14"/>
    <mergeCell ref="A16:B16"/>
    <mergeCell ref="E18:F18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3"/>
  <sheetViews>
    <sheetView view="pageBreakPreview" zoomScaleSheetLayoutView="100" zoomScalePageLayoutView="0" workbookViewId="0" topLeftCell="A36">
      <selection activeCell="D26" sqref="D26"/>
    </sheetView>
  </sheetViews>
  <sheetFormatPr defaultColWidth="9.140625" defaultRowHeight="15"/>
  <cols>
    <col min="1" max="1" width="9.00390625" style="50" customWidth="1"/>
    <col min="2" max="2" width="35.28125" style="50" customWidth="1"/>
    <col min="3" max="3" width="8.28125" style="50" customWidth="1"/>
    <col min="4" max="4" width="9.140625" style="50" customWidth="1"/>
    <col min="5" max="5" width="7.28125" style="50" customWidth="1"/>
    <col min="6" max="6" width="8.140625" style="50" customWidth="1"/>
    <col min="7" max="7" width="8.28125" style="50" customWidth="1"/>
    <col min="8" max="16384" width="9.140625" style="50" customWidth="1"/>
  </cols>
  <sheetData>
    <row r="1" ht="12.75">
      <c r="E1" s="51" t="s">
        <v>237</v>
      </c>
    </row>
    <row r="2" ht="12.75">
      <c r="E2" s="52" t="s">
        <v>238</v>
      </c>
    </row>
    <row r="3" ht="12.75">
      <c r="E3" s="50" t="s">
        <v>239</v>
      </c>
    </row>
    <row r="4" ht="12.75">
      <c r="E4" s="50" t="s">
        <v>240</v>
      </c>
    </row>
    <row r="6" spans="1:9" ht="12.75">
      <c r="A6" s="898" t="s">
        <v>304</v>
      </c>
      <c r="B6" s="898"/>
      <c r="C6" s="898"/>
      <c r="D6" s="898"/>
      <c r="E6" s="898"/>
      <c r="F6" s="898"/>
      <c r="G6" s="898"/>
      <c r="H6" s="898"/>
      <c r="I6" s="53"/>
    </row>
    <row r="7" spans="1:9" ht="12.75">
      <c r="A7" s="910" t="s">
        <v>187</v>
      </c>
      <c r="B7" s="910"/>
      <c r="C7" s="910"/>
      <c r="D7" s="910"/>
      <c r="E7" s="910"/>
      <c r="F7" s="910"/>
      <c r="G7" s="910"/>
      <c r="H7" s="910"/>
      <c r="I7" s="51"/>
    </row>
    <row r="8" spans="1:9" ht="12.75" customHeight="1">
      <c r="A8" s="905" t="s">
        <v>322</v>
      </c>
      <c r="B8" s="905"/>
      <c r="C8" s="905"/>
      <c r="D8" s="905"/>
      <c r="E8" s="905"/>
      <c r="F8" s="905"/>
      <c r="G8" s="905"/>
      <c r="H8" s="905"/>
      <c r="I8" s="81"/>
    </row>
    <row r="9" spans="1:9" s="54" customFormat="1" ht="11.25">
      <c r="A9" s="904" t="s">
        <v>155</v>
      </c>
      <c r="B9" s="904"/>
      <c r="C9" s="904"/>
      <c r="D9" s="904"/>
      <c r="E9" s="904"/>
      <c r="F9" s="904"/>
      <c r="G9" s="904"/>
      <c r="H9" s="904"/>
      <c r="I9" s="904"/>
    </row>
    <row r="10" spans="1:9" s="54" customFormat="1" ht="11.25">
      <c r="A10" s="82"/>
      <c r="B10" s="82"/>
      <c r="C10" s="82"/>
      <c r="D10" s="82"/>
      <c r="E10" s="82"/>
      <c r="F10" s="82"/>
      <c r="G10" s="82"/>
      <c r="H10" s="82"/>
      <c r="I10" s="82"/>
    </row>
    <row r="11" spans="1:8" ht="25.5" customHeight="1">
      <c r="A11" s="908" t="s">
        <v>397</v>
      </c>
      <c r="B11" s="908"/>
      <c r="C11" s="908"/>
      <c r="D11" s="908"/>
      <c r="E11" s="908"/>
      <c r="F11" s="908"/>
      <c r="G11" s="908"/>
      <c r="H11" s="908"/>
    </row>
    <row r="12" spans="1:8" ht="12.75">
      <c r="A12" s="45"/>
      <c r="B12" s="45"/>
      <c r="C12" s="45"/>
      <c r="D12" s="45"/>
      <c r="E12" s="45"/>
      <c r="F12" s="45"/>
      <c r="G12" s="45"/>
      <c r="H12" s="45"/>
    </row>
    <row r="13" spans="1:30" s="38" customFormat="1" ht="15.75" customHeight="1">
      <c r="A13" s="894" t="s">
        <v>151</v>
      </c>
      <c r="B13" s="894"/>
      <c r="C13" s="895" t="s">
        <v>358</v>
      </c>
      <c r="D13" s="895"/>
      <c r="E13" s="895"/>
      <c r="F13" s="895"/>
      <c r="G13" s="895"/>
      <c r="H13" s="895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1" s="38" customFormat="1" ht="15.75" customHeight="1">
      <c r="A14" s="39"/>
      <c r="B14" s="27"/>
      <c r="C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6"/>
    </row>
    <row r="15" spans="1:35" s="38" customFormat="1" ht="15.75" customHeight="1">
      <c r="A15" s="894" t="s">
        <v>153</v>
      </c>
      <c r="B15" s="894"/>
      <c r="C15" s="47" t="s">
        <v>72</v>
      </c>
      <c r="D15" s="44"/>
      <c r="E15" s="44"/>
      <c r="F15" s="44"/>
      <c r="G15" s="44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35" s="38" customFormat="1" ht="15.75" customHeight="1">
      <c r="A16" s="74"/>
      <c r="B16" s="74"/>
      <c r="C16" s="47"/>
      <c r="D16" s="44"/>
      <c r="E16" s="44"/>
      <c r="F16" s="44"/>
      <c r="G16" s="44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1:35" s="49" customFormat="1" ht="21.75" customHeight="1">
      <c r="A17" s="909" t="s">
        <v>154</v>
      </c>
      <c r="B17" s="909"/>
      <c r="C17" s="909"/>
      <c r="D17" s="909"/>
      <c r="E17" s="896" t="s">
        <v>398</v>
      </c>
      <c r="F17" s="897"/>
      <c r="G17" s="79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49" customFormat="1" ht="21.75" customHeight="1" thickBot="1">
      <c r="A18" s="75"/>
      <c r="B18" s="75"/>
      <c r="C18" s="75"/>
      <c r="D18" s="75"/>
      <c r="E18" s="78"/>
      <c r="F18" s="79"/>
      <c r="G18" s="79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8" ht="45" customHeight="1">
      <c r="A19" s="891" t="s">
        <v>73</v>
      </c>
      <c r="B19" s="889" t="s">
        <v>74</v>
      </c>
      <c r="C19" s="900" t="s">
        <v>229</v>
      </c>
      <c r="D19" s="902" t="s">
        <v>75</v>
      </c>
      <c r="E19" s="888" t="s">
        <v>156</v>
      </c>
      <c r="F19" s="889"/>
      <c r="G19" s="890"/>
      <c r="H19" s="906" t="s">
        <v>157</v>
      </c>
    </row>
    <row r="20" spans="1:8" ht="60">
      <c r="A20" s="892"/>
      <c r="B20" s="893"/>
      <c r="C20" s="901"/>
      <c r="D20" s="903"/>
      <c r="E20" s="375" t="s">
        <v>14</v>
      </c>
      <c r="F20" s="375" t="s">
        <v>230</v>
      </c>
      <c r="G20" s="376" t="s">
        <v>228</v>
      </c>
      <c r="H20" s="907"/>
    </row>
    <row r="21" spans="1:8" s="10" customFormat="1" ht="12" thickBot="1">
      <c r="A21" s="377">
        <v>1</v>
      </c>
      <c r="B21" s="378">
        <v>2</v>
      </c>
      <c r="C21" s="379">
        <v>3</v>
      </c>
      <c r="D21" s="380">
        <v>4</v>
      </c>
      <c r="E21" s="380">
        <v>5</v>
      </c>
      <c r="F21" s="380">
        <v>6</v>
      </c>
      <c r="G21" s="381"/>
      <c r="H21" s="382">
        <v>7</v>
      </c>
    </row>
    <row r="22" spans="1:8" ht="13.5" thickBot="1">
      <c r="A22" s="383"/>
      <c r="B22" s="384" t="s">
        <v>231</v>
      </c>
      <c r="C22" s="83">
        <v>83</v>
      </c>
      <c r="D22" s="385">
        <v>4482</v>
      </c>
      <c r="E22" s="385">
        <v>2988</v>
      </c>
      <c r="F22" s="385">
        <v>1702</v>
      </c>
      <c r="G22" s="386"/>
      <c r="H22" s="387"/>
    </row>
    <row r="23" spans="1:8" s="498" customFormat="1" ht="26.25" thickBot="1">
      <c r="A23" s="383" t="s">
        <v>165</v>
      </c>
      <c r="B23" s="384" t="s">
        <v>166</v>
      </c>
      <c r="C23" s="83"/>
      <c r="D23" s="385">
        <v>930</v>
      </c>
      <c r="E23" s="385">
        <v>620</v>
      </c>
      <c r="F23" s="385">
        <v>516</v>
      </c>
      <c r="G23" s="499"/>
      <c r="H23" s="497"/>
    </row>
    <row r="24" spans="1:8" ht="12.75">
      <c r="A24" s="388" t="s">
        <v>194</v>
      </c>
      <c r="B24" s="389" t="s">
        <v>195</v>
      </c>
      <c r="C24" s="390"/>
      <c r="D24" s="391"/>
      <c r="E24" s="391">
        <v>48</v>
      </c>
      <c r="F24" s="391">
        <v>8</v>
      </c>
      <c r="G24" s="392"/>
      <c r="H24" s="393">
        <v>1</v>
      </c>
    </row>
    <row r="25" spans="1:8" ht="12.75">
      <c r="A25" s="394" t="s">
        <v>196</v>
      </c>
      <c r="B25" s="395" t="s">
        <v>197</v>
      </c>
      <c r="C25" s="396"/>
      <c r="D25" s="397"/>
      <c r="E25" s="397">
        <v>48</v>
      </c>
      <c r="F25" s="397">
        <v>8</v>
      </c>
      <c r="G25" s="398"/>
      <c r="H25" s="399">
        <v>1</v>
      </c>
    </row>
    <row r="26" spans="1:8" ht="12.75">
      <c r="A26" s="394" t="s">
        <v>198</v>
      </c>
      <c r="B26" s="395" t="s">
        <v>325</v>
      </c>
      <c r="C26" s="396"/>
      <c r="D26" s="397"/>
      <c r="E26" s="397">
        <v>48</v>
      </c>
      <c r="F26" s="397">
        <v>24</v>
      </c>
      <c r="G26" s="398"/>
      <c r="H26" s="399">
        <v>3</v>
      </c>
    </row>
    <row r="27" spans="1:8" ht="12.75">
      <c r="A27" s="403" t="s">
        <v>200</v>
      </c>
      <c r="B27" s="400" t="s">
        <v>199</v>
      </c>
      <c r="C27" s="401"/>
      <c r="D27" s="397"/>
      <c r="E27" s="397">
        <v>238</v>
      </c>
      <c r="F27" s="397">
        <v>238</v>
      </c>
      <c r="G27" s="398"/>
      <c r="H27" s="402" t="s">
        <v>374</v>
      </c>
    </row>
    <row r="28" spans="1:8" ht="13.5" thickBot="1">
      <c r="A28" s="403" t="s">
        <v>324</v>
      </c>
      <c r="B28" s="404" t="s">
        <v>201</v>
      </c>
      <c r="C28" s="422"/>
      <c r="D28" s="405">
        <v>476</v>
      </c>
      <c r="E28" s="405">
        <v>238</v>
      </c>
      <c r="F28" s="405">
        <v>238</v>
      </c>
      <c r="G28" s="406"/>
      <c r="H28" s="407" t="s">
        <v>374</v>
      </c>
    </row>
    <row r="29" spans="1:8" s="498" customFormat="1" ht="26.25" thickBot="1">
      <c r="A29" s="383" t="s">
        <v>202</v>
      </c>
      <c r="B29" s="408" t="s">
        <v>203</v>
      </c>
      <c r="C29" s="423"/>
      <c r="D29" s="385">
        <v>144</v>
      </c>
      <c r="E29" s="385">
        <v>96</v>
      </c>
      <c r="F29" s="385">
        <v>50</v>
      </c>
      <c r="G29" s="499"/>
      <c r="H29" s="503"/>
    </row>
    <row r="30" spans="1:8" ht="12.75">
      <c r="A30" s="388" t="s">
        <v>204</v>
      </c>
      <c r="B30" s="389" t="s">
        <v>36</v>
      </c>
      <c r="C30" s="424"/>
      <c r="D30" s="391"/>
      <c r="E30" s="391"/>
      <c r="F30" s="391"/>
      <c r="G30" s="425"/>
      <c r="H30" s="393">
        <v>1</v>
      </c>
    </row>
    <row r="31" spans="1:8" ht="26.25" thickBot="1">
      <c r="A31" s="394" t="s">
        <v>205</v>
      </c>
      <c r="B31" s="395" t="s">
        <v>176</v>
      </c>
      <c r="C31" s="396"/>
      <c r="D31" s="397"/>
      <c r="E31" s="397"/>
      <c r="F31" s="397"/>
      <c r="G31" s="426"/>
      <c r="H31" s="399">
        <v>1</v>
      </c>
    </row>
    <row r="32" spans="1:8" ht="13.5" thickBot="1">
      <c r="A32" s="409" t="s">
        <v>206</v>
      </c>
      <c r="B32" s="408" t="s">
        <v>81</v>
      </c>
      <c r="C32" s="423"/>
      <c r="D32" s="385">
        <v>3408</v>
      </c>
      <c r="E32" s="385">
        <v>2272</v>
      </c>
      <c r="F32" s="385">
        <v>1136</v>
      </c>
      <c r="G32" s="385"/>
      <c r="H32" s="427"/>
    </row>
    <row r="33" spans="1:8" s="498" customFormat="1" ht="12.75">
      <c r="A33" s="510" t="s">
        <v>39</v>
      </c>
      <c r="B33" s="511" t="s">
        <v>207</v>
      </c>
      <c r="C33" s="424"/>
      <c r="D33" s="392">
        <v>768</v>
      </c>
      <c r="E33" s="392">
        <v>512</v>
      </c>
      <c r="F33" s="392">
        <v>256</v>
      </c>
      <c r="G33" s="425"/>
      <c r="H33" s="504"/>
    </row>
    <row r="34" spans="1:8" ht="12.75">
      <c r="A34" s="394" t="s">
        <v>208</v>
      </c>
      <c r="B34" s="400" t="s">
        <v>284</v>
      </c>
      <c r="C34" s="428"/>
      <c r="D34" s="397"/>
      <c r="E34" s="397"/>
      <c r="F34" s="397"/>
      <c r="G34" s="397"/>
      <c r="H34" s="402" t="s">
        <v>233</v>
      </c>
    </row>
    <row r="35" spans="1:8" ht="12.75">
      <c r="A35" s="394" t="s">
        <v>209</v>
      </c>
      <c r="B35" s="395" t="s">
        <v>285</v>
      </c>
      <c r="C35" s="428"/>
      <c r="D35" s="397"/>
      <c r="E35" s="397"/>
      <c r="F35" s="397"/>
      <c r="G35" s="397"/>
      <c r="H35" s="402" t="s">
        <v>233</v>
      </c>
    </row>
    <row r="36" spans="1:8" ht="25.5">
      <c r="A36" s="394" t="s">
        <v>210</v>
      </c>
      <c r="B36" s="395" t="s">
        <v>243</v>
      </c>
      <c r="C36" s="428"/>
      <c r="D36" s="397"/>
      <c r="E36" s="397"/>
      <c r="F36" s="397"/>
      <c r="G36" s="397"/>
      <c r="H36" s="402" t="s">
        <v>233</v>
      </c>
    </row>
    <row r="37" spans="1:8" ht="12.75">
      <c r="A37" s="394" t="s">
        <v>211</v>
      </c>
      <c r="B37" s="400" t="s">
        <v>286</v>
      </c>
      <c r="C37" s="428"/>
      <c r="D37" s="397"/>
      <c r="E37" s="397"/>
      <c r="F37" s="397"/>
      <c r="G37" s="397"/>
      <c r="H37" s="402" t="s">
        <v>233</v>
      </c>
    </row>
    <row r="38" spans="1:8" ht="12.75">
      <c r="A38" s="394" t="s">
        <v>212</v>
      </c>
      <c r="B38" s="395" t="s">
        <v>245</v>
      </c>
      <c r="C38" s="428"/>
      <c r="D38" s="397"/>
      <c r="E38" s="397"/>
      <c r="F38" s="397"/>
      <c r="G38" s="397"/>
      <c r="H38" s="402" t="s">
        <v>233</v>
      </c>
    </row>
    <row r="39" spans="1:8" ht="25.5">
      <c r="A39" s="394" t="s">
        <v>213</v>
      </c>
      <c r="B39" s="395" t="s">
        <v>178</v>
      </c>
      <c r="C39" s="428"/>
      <c r="D39" s="397"/>
      <c r="E39" s="397"/>
      <c r="F39" s="397"/>
      <c r="G39" s="397"/>
      <c r="H39" s="402" t="s">
        <v>234</v>
      </c>
    </row>
    <row r="40" spans="1:8" ht="12.75">
      <c r="A40" s="394" t="s">
        <v>215</v>
      </c>
      <c r="B40" s="395" t="s">
        <v>259</v>
      </c>
      <c r="C40" s="428"/>
      <c r="D40" s="397"/>
      <c r="E40" s="397"/>
      <c r="F40" s="397"/>
      <c r="G40" s="397"/>
      <c r="H40" s="402" t="s">
        <v>234</v>
      </c>
    </row>
    <row r="41" spans="1:8" ht="25.5">
      <c r="A41" s="403" t="s">
        <v>216</v>
      </c>
      <c r="B41" s="410" t="s">
        <v>214</v>
      </c>
      <c r="C41" s="428"/>
      <c r="D41" s="397"/>
      <c r="E41" s="397"/>
      <c r="F41" s="397"/>
      <c r="G41" s="397"/>
      <c r="H41" s="402" t="s">
        <v>234</v>
      </c>
    </row>
    <row r="42" spans="1:8" ht="12.75">
      <c r="A42" s="403" t="s">
        <v>217</v>
      </c>
      <c r="B42" s="411" t="s">
        <v>55</v>
      </c>
      <c r="C42" s="428"/>
      <c r="D42" s="397"/>
      <c r="E42" s="397"/>
      <c r="F42" s="397"/>
      <c r="G42" s="397"/>
      <c r="H42" s="402" t="s">
        <v>277</v>
      </c>
    </row>
    <row r="43" spans="1:8" ht="13.5" thickBot="1">
      <c r="A43" s="403" t="s">
        <v>225</v>
      </c>
      <c r="B43" s="411" t="s">
        <v>56</v>
      </c>
      <c r="C43" s="422"/>
      <c r="D43" s="405"/>
      <c r="E43" s="405">
        <v>68</v>
      </c>
      <c r="F43" s="405">
        <v>48</v>
      </c>
      <c r="G43" s="406"/>
      <c r="H43" s="407" t="s">
        <v>233</v>
      </c>
    </row>
    <row r="44" spans="1:8" ht="13.5" thickBot="1">
      <c r="A44" s="383" t="s">
        <v>41</v>
      </c>
      <c r="B44" s="408" t="s">
        <v>42</v>
      </c>
      <c r="C44" s="423"/>
      <c r="D44" s="385">
        <v>2640</v>
      </c>
      <c r="E44" s="385">
        <v>1760</v>
      </c>
      <c r="F44" s="385">
        <v>880</v>
      </c>
      <c r="G44" s="385"/>
      <c r="H44" s="427"/>
    </row>
    <row r="45" spans="1:8" s="498" customFormat="1" ht="39" thickBot="1">
      <c r="A45" s="383" t="s">
        <v>43</v>
      </c>
      <c r="B45" s="512" t="s">
        <v>247</v>
      </c>
      <c r="C45" s="502"/>
      <c r="D45" s="499"/>
      <c r="E45" s="499"/>
      <c r="F45" s="499"/>
      <c r="G45" s="499"/>
      <c r="H45" s="427" t="s">
        <v>232</v>
      </c>
    </row>
    <row r="46" spans="1:8" ht="25.5">
      <c r="A46" s="412" t="s">
        <v>218</v>
      </c>
      <c r="B46" s="413" t="s">
        <v>287</v>
      </c>
      <c r="C46" s="429"/>
      <c r="D46" s="430"/>
      <c r="E46" s="430"/>
      <c r="F46" s="430"/>
      <c r="G46" s="430"/>
      <c r="H46" s="431" t="s">
        <v>233</v>
      </c>
    </row>
    <row r="47" spans="1:8" ht="26.25" thickBot="1">
      <c r="A47" s="414" t="s">
        <v>250</v>
      </c>
      <c r="B47" s="415" t="s">
        <v>288</v>
      </c>
      <c r="C47" s="396"/>
      <c r="D47" s="397"/>
      <c r="E47" s="397"/>
      <c r="F47" s="397"/>
      <c r="G47" s="405"/>
      <c r="H47" s="432" t="s">
        <v>232</v>
      </c>
    </row>
    <row r="48" spans="1:8" s="498" customFormat="1" ht="26.25" thickBot="1">
      <c r="A48" s="383" t="s">
        <v>57</v>
      </c>
      <c r="B48" s="513" t="s">
        <v>289</v>
      </c>
      <c r="C48" s="502"/>
      <c r="D48" s="499"/>
      <c r="E48" s="499"/>
      <c r="F48" s="499"/>
      <c r="G48" s="499"/>
      <c r="H48" s="427" t="s">
        <v>235</v>
      </c>
    </row>
    <row r="49" spans="1:8" ht="26.25" thickBot="1">
      <c r="A49" s="412" t="s">
        <v>219</v>
      </c>
      <c r="B49" s="413" t="s">
        <v>252</v>
      </c>
      <c r="C49" s="433"/>
      <c r="D49" s="430"/>
      <c r="E49" s="430"/>
      <c r="F49" s="430"/>
      <c r="G49" s="434"/>
      <c r="H49" s="432" t="s">
        <v>235</v>
      </c>
    </row>
    <row r="50" spans="1:8" s="498" customFormat="1" ht="26.25" thickBot="1">
      <c r="A50" s="383" t="s">
        <v>59</v>
      </c>
      <c r="B50" s="513" t="s">
        <v>378</v>
      </c>
      <c r="C50" s="502"/>
      <c r="D50" s="499"/>
      <c r="E50" s="499"/>
      <c r="F50" s="499"/>
      <c r="G50" s="499"/>
      <c r="H50" s="427" t="s">
        <v>235</v>
      </c>
    </row>
    <row r="51" spans="1:8" ht="39" thickBot="1">
      <c r="A51" s="412" t="s">
        <v>220</v>
      </c>
      <c r="B51" s="413" t="s">
        <v>375</v>
      </c>
      <c r="C51" s="433"/>
      <c r="D51" s="430"/>
      <c r="E51" s="430"/>
      <c r="F51" s="430"/>
      <c r="G51" s="434"/>
      <c r="H51" s="432" t="s">
        <v>235</v>
      </c>
    </row>
    <row r="52" spans="1:8" s="498" customFormat="1" ht="54.75" customHeight="1" thickBot="1">
      <c r="A52" s="383" t="s">
        <v>183</v>
      </c>
      <c r="B52" s="194" t="s">
        <v>327</v>
      </c>
      <c r="C52" s="505"/>
      <c r="D52" s="506"/>
      <c r="E52" s="506"/>
      <c r="F52" s="506"/>
      <c r="G52" s="506"/>
      <c r="H52" s="427" t="s">
        <v>277</v>
      </c>
    </row>
    <row r="53" spans="1:8" ht="39" thickBot="1">
      <c r="A53" s="412" t="s">
        <v>221</v>
      </c>
      <c r="B53" s="210" t="s">
        <v>328</v>
      </c>
      <c r="C53" s="422"/>
      <c r="D53" s="405"/>
      <c r="E53" s="405"/>
      <c r="F53" s="405"/>
      <c r="G53" s="406"/>
      <c r="H53" s="432" t="s">
        <v>277</v>
      </c>
    </row>
    <row r="54" spans="1:8" s="498" customFormat="1" ht="39" thickBot="1">
      <c r="A54" s="383" t="s">
        <v>329</v>
      </c>
      <c r="B54" s="292" t="s">
        <v>379</v>
      </c>
      <c r="C54" s="502"/>
      <c r="D54" s="499"/>
      <c r="E54" s="499"/>
      <c r="F54" s="499"/>
      <c r="G54" s="499"/>
      <c r="H54" s="427" t="s">
        <v>277</v>
      </c>
    </row>
    <row r="55" spans="1:8" s="498" customFormat="1" ht="13.5" thickBot="1">
      <c r="A55" s="507"/>
      <c r="B55" s="513" t="s">
        <v>290</v>
      </c>
      <c r="C55" s="514">
        <v>36</v>
      </c>
      <c r="D55" s="515">
        <v>1944</v>
      </c>
      <c r="E55" s="516">
        <v>1296</v>
      </c>
      <c r="F55" s="516">
        <v>496</v>
      </c>
      <c r="G55" s="508"/>
      <c r="H55" s="509"/>
    </row>
    <row r="56" spans="1:8" ht="13.5" thickBot="1">
      <c r="A56" s="416"/>
      <c r="B56" s="417" t="s">
        <v>227</v>
      </c>
      <c r="C56" s="435">
        <v>119</v>
      </c>
      <c r="D56" s="385">
        <v>6426</v>
      </c>
      <c r="E56" s="385">
        <v>4284</v>
      </c>
      <c r="F56" s="385">
        <v>2198</v>
      </c>
      <c r="G56" s="385"/>
      <c r="H56" s="427"/>
    </row>
    <row r="57" spans="1:8" ht="12.75">
      <c r="A57" s="418" t="s">
        <v>61</v>
      </c>
      <c r="B57" s="419" t="s">
        <v>2</v>
      </c>
      <c r="C57" s="911">
        <v>29</v>
      </c>
      <c r="D57" s="392"/>
      <c r="E57" s="913">
        <v>1044</v>
      </c>
      <c r="F57" s="392"/>
      <c r="G57" s="392"/>
      <c r="H57" s="915" t="s">
        <v>374</v>
      </c>
    </row>
    <row r="58" spans="1:8" ht="25.5">
      <c r="A58" s="418" t="s">
        <v>62</v>
      </c>
      <c r="B58" s="420" t="s">
        <v>226</v>
      </c>
      <c r="C58" s="912"/>
      <c r="D58" s="392"/>
      <c r="E58" s="914"/>
      <c r="F58" s="392"/>
      <c r="G58" s="392"/>
      <c r="H58" s="916"/>
    </row>
    <row r="59" spans="1:8" ht="25.5">
      <c r="A59" s="418" t="s">
        <v>223</v>
      </c>
      <c r="B59" s="420" t="s">
        <v>224</v>
      </c>
      <c r="C59" s="428">
        <v>4</v>
      </c>
      <c r="D59" s="398"/>
      <c r="E59" s="398"/>
      <c r="F59" s="398"/>
      <c r="G59" s="398"/>
      <c r="H59" s="402" t="s">
        <v>277</v>
      </c>
    </row>
    <row r="60" spans="1:8" ht="12.75">
      <c r="A60" s="418" t="s">
        <v>63</v>
      </c>
      <c r="B60" s="420" t="s">
        <v>4</v>
      </c>
      <c r="C60" s="428">
        <v>7</v>
      </c>
      <c r="D60" s="398"/>
      <c r="E60" s="398"/>
      <c r="F60" s="398"/>
      <c r="G60" s="398"/>
      <c r="H60" s="402"/>
    </row>
    <row r="61" spans="1:8" ht="12.75">
      <c r="A61" s="418" t="s">
        <v>65</v>
      </c>
      <c r="B61" s="420" t="s">
        <v>5</v>
      </c>
      <c r="C61" s="428">
        <v>6</v>
      </c>
      <c r="D61" s="398"/>
      <c r="E61" s="398"/>
      <c r="F61" s="398"/>
      <c r="G61" s="398"/>
      <c r="H61" s="402"/>
    </row>
    <row r="62" spans="1:8" ht="25.5">
      <c r="A62" s="438" t="s">
        <v>66</v>
      </c>
      <c r="B62" s="411" t="s">
        <v>67</v>
      </c>
      <c r="C62" s="396">
        <v>4</v>
      </c>
      <c r="D62" s="398"/>
      <c r="E62" s="398"/>
      <c r="F62" s="398"/>
      <c r="G62" s="398"/>
      <c r="H62" s="402"/>
    </row>
    <row r="63" spans="1:8" ht="25.5">
      <c r="A63" s="438" t="s">
        <v>68</v>
      </c>
      <c r="B63" s="439" t="s">
        <v>69</v>
      </c>
      <c r="C63" s="396">
        <v>2</v>
      </c>
      <c r="D63" s="398"/>
      <c r="E63" s="398"/>
      <c r="F63" s="398"/>
      <c r="G63" s="398"/>
      <c r="H63" s="402"/>
    </row>
    <row r="64" spans="1:8" ht="13.5" thickBot="1">
      <c r="A64" s="418" t="s">
        <v>70</v>
      </c>
      <c r="B64" s="421" t="s">
        <v>71</v>
      </c>
      <c r="C64" s="422">
        <v>34</v>
      </c>
      <c r="D64" s="406"/>
      <c r="E64" s="406"/>
      <c r="F64" s="406"/>
      <c r="G64" s="436"/>
      <c r="H64" s="407"/>
    </row>
    <row r="65" spans="1:8" ht="13.5" thickBot="1">
      <c r="A65" s="87"/>
      <c r="B65" s="86" t="s">
        <v>222</v>
      </c>
      <c r="C65" s="423">
        <v>199</v>
      </c>
      <c r="D65" s="385"/>
      <c r="E65" s="385"/>
      <c r="F65" s="385"/>
      <c r="G65" s="437"/>
      <c r="H65" s="427"/>
    </row>
    <row r="66" spans="1:8" ht="12.75">
      <c r="A66" s="80"/>
      <c r="B66" s="77"/>
      <c r="C66" s="84"/>
      <c r="D66" s="84"/>
      <c r="E66" s="84"/>
      <c r="F66" s="84"/>
      <c r="G66" s="84"/>
      <c r="H66" s="85"/>
    </row>
    <row r="67" spans="1:8" ht="12.75">
      <c r="A67" s="80"/>
      <c r="B67" s="77"/>
      <c r="C67" s="84"/>
      <c r="D67" s="84"/>
      <c r="E67" s="84"/>
      <c r="F67" s="84"/>
      <c r="G67" s="84"/>
      <c r="H67" s="85"/>
    </row>
    <row r="68" spans="1:8" ht="12.75">
      <c r="A68" s="80"/>
      <c r="B68" s="77"/>
      <c r="C68" s="84"/>
      <c r="D68" s="84"/>
      <c r="E68" s="84"/>
      <c r="F68" s="84"/>
      <c r="G68" s="84"/>
      <c r="H68" s="85"/>
    </row>
    <row r="69" s="38" customFormat="1" ht="12.75">
      <c r="A69" s="43" t="s">
        <v>376</v>
      </c>
    </row>
    <row r="70" s="38" customFormat="1" ht="12.75">
      <c r="A70" s="40" t="s">
        <v>236</v>
      </c>
    </row>
    <row r="71" spans="1:16" s="1" customFormat="1" ht="12.75">
      <c r="A71" s="40" t="s">
        <v>377</v>
      </c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  <c r="O71" s="3"/>
      <c r="P71" s="3"/>
    </row>
    <row r="72" spans="4:12" s="38" customFormat="1" ht="12.75">
      <c r="D72" s="39"/>
      <c r="E72" s="39"/>
      <c r="F72" s="39"/>
      <c r="G72" s="39"/>
      <c r="H72" s="39"/>
      <c r="I72" s="39"/>
      <c r="J72" s="39"/>
      <c r="K72" s="39"/>
      <c r="L72" s="39"/>
    </row>
    <row r="73" spans="4:11" s="38" customFormat="1" ht="12.75">
      <c r="D73" s="39"/>
      <c r="E73" s="39"/>
      <c r="F73" s="39"/>
      <c r="G73" s="39"/>
      <c r="H73" s="39"/>
      <c r="I73" s="39"/>
      <c r="J73" s="39"/>
      <c r="K73" s="39"/>
    </row>
  </sheetData>
  <sheetProtection/>
  <mergeCells count="19">
    <mergeCell ref="A6:H6"/>
    <mergeCell ref="A19:A20"/>
    <mergeCell ref="B19:B20"/>
    <mergeCell ref="C19:C20"/>
    <mergeCell ref="D19:D20"/>
    <mergeCell ref="H19:H20"/>
    <mergeCell ref="A9:I9"/>
    <mergeCell ref="A11:H11"/>
    <mergeCell ref="A17:D17"/>
    <mergeCell ref="A13:B13"/>
    <mergeCell ref="A7:H7"/>
    <mergeCell ref="C13:H13"/>
    <mergeCell ref="A15:B15"/>
    <mergeCell ref="C57:C58"/>
    <mergeCell ref="E57:E58"/>
    <mergeCell ref="H57:H58"/>
    <mergeCell ref="E19:G19"/>
    <mergeCell ref="E17:F17"/>
    <mergeCell ref="A8:H8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4">
      <selection activeCell="A28" sqref="A28:A29"/>
    </sheetView>
  </sheetViews>
  <sheetFormatPr defaultColWidth="9.140625" defaultRowHeight="15"/>
  <cols>
    <col min="1" max="1" width="5.57421875" style="271" customWidth="1"/>
    <col min="2" max="2" width="9.140625" style="271" hidden="1" customWidth="1"/>
    <col min="3" max="3" width="54.57421875" style="271" customWidth="1"/>
    <col min="4" max="16384" width="9.140625" style="271" customWidth="1"/>
  </cols>
  <sheetData>
    <row r="1" spans="1:3" ht="63" customHeight="1">
      <c r="A1" s="923" t="s">
        <v>323</v>
      </c>
      <c r="B1" s="924"/>
      <c r="C1" s="924"/>
    </row>
    <row r="2" spans="1:3" ht="15.75">
      <c r="A2" s="272"/>
      <c r="B2" s="272"/>
      <c r="C2" s="272"/>
    </row>
    <row r="3" spans="1:3" ht="15.75">
      <c r="A3" s="917" t="s">
        <v>305</v>
      </c>
      <c r="B3" s="918"/>
      <c r="C3" s="919"/>
    </row>
    <row r="4" spans="1:3" s="276" customFormat="1" ht="15.75">
      <c r="A4" s="273">
        <v>1</v>
      </c>
      <c r="B4" s="274"/>
      <c r="C4" s="275" t="s">
        <v>306</v>
      </c>
    </row>
    <row r="5" spans="1:3" s="276" customFormat="1" ht="15.75">
      <c r="A5" s="273">
        <v>2</v>
      </c>
      <c r="B5" s="274"/>
      <c r="C5" s="275" t="s">
        <v>307</v>
      </c>
    </row>
    <row r="6" spans="1:3" s="276" customFormat="1" ht="15.75">
      <c r="A6" s="273">
        <v>3</v>
      </c>
      <c r="B6" s="274"/>
      <c r="C6" s="277" t="s">
        <v>380</v>
      </c>
    </row>
    <row r="7" spans="1:3" s="276" customFormat="1" ht="15.75">
      <c r="A7" s="273">
        <v>4</v>
      </c>
      <c r="B7" s="274"/>
      <c r="C7" s="277" t="s">
        <v>381</v>
      </c>
    </row>
    <row r="8" spans="1:3" s="276" customFormat="1" ht="15.75">
      <c r="A8" s="273">
        <v>5</v>
      </c>
      <c r="B8" s="274"/>
      <c r="C8" s="275" t="s">
        <v>382</v>
      </c>
    </row>
    <row r="9" spans="1:3" s="276" customFormat="1" ht="15.75">
      <c r="A9" s="273">
        <v>6</v>
      </c>
      <c r="B9" s="274"/>
      <c r="C9" s="277" t="s">
        <v>383</v>
      </c>
    </row>
    <row r="10" spans="1:3" s="276" customFormat="1" ht="15.75">
      <c r="A10" s="273">
        <v>7</v>
      </c>
      <c r="B10" s="274"/>
      <c r="C10" s="275" t="s">
        <v>384</v>
      </c>
    </row>
    <row r="11" spans="1:3" s="276" customFormat="1" ht="31.5">
      <c r="A11" s="273">
        <v>8</v>
      </c>
      <c r="B11" s="274"/>
      <c r="C11" s="277" t="s">
        <v>385</v>
      </c>
    </row>
    <row r="12" spans="1:3" s="276" customFormat="1" ht="15.75">
      <c r="A12" s="273">
        <v>9</v>
      </c>
      <c r="B12" s="274"/>
      <c r="C12" s="275" t="s">
        <v>386</v>
      </c>
    </row>
    <row r="13" spans="1:3" s="276" customFormat="1" ht="15.75">
      <c r="A13" s="273">
        <v>10</v>
      </c>
      <c r="B13" s="274"/>
      <c r="C13" s="275" t="s">
        <v>387</v>
      </c>
    </row>
    <row r="14" spans="1:3" s="276" customFormat="1" ht="15.75">
      <c r="A14" s="273">
        <v>11</v>
      </c>
      <c r="B14" s="274"/>
      <c r="C14" s="275" t="s">
        <v>388</v>
      </c>
    </row>
    <row r="15" spans="1:3" s="276" customFormat="1" ht="15.75">
      <c r="A15" s="273">
        <v>12</v>
      </c>
      <c r="B15" s="274"/>
      <c r="C15" s="277" t="s">
        <v>389</v>
      </c>
    </row>
    <row r="16" spans="1:3" ht="19.5" customHeight="1">
      <c r="A16" s="926"/>
      <c r="B16" s="926"/>
      <c r="C16" s="926"/>
    </row>
    <row r="17" spans="1:3" ht="19.5" customHeight="1">
      <c r="A17" s="920" t="s">
        <v>308</v>
      </c>
      <c r="B17" s="921"/>
      <c r="C17" s="922"/>
    </row>
    <row r="18" spans="1:3" ht="19.5" customHeight="1">
      <c r="A18" s="445">
        <v>1</v>
      </c>
      <c r="B18" s="443"/>
      <c r="C18" s="444" t="s">
        <v>383</v>
      </c>
    </row>
    <row r="19" spans="1:3" ht="19.5" customHeight="1">
      <c r="A19" s="445">
        <v>2</v>
      </c>
      <c r="B19" s="443"/>
      <c r="C19" s="444" t="s">
        <v>390</v>
      </c>
    </row>
    <row r="20" spans="1:3" ht="19.5" customHeight="1">
      <c r="A20" s="445">
        <v>3</v>
      </c>
      <c r="B20" s="443"/>
      <c r="C20" s="444" t="s">
        <v>391</v>
      </c>
    </row>
    <row r="21" spans="1:3" ht="15.75">
      <c r="A21" s="445">
        <v>4</v>
      </c>
      <c r="B21" s="926" t="s">
        <v>392</v>
      </c>
      <c r="C21" s="926"/>
    </row>
    <row r="22" spans="1:3" ht="19.5" customHeight="1">
      <c r="A22" s="920" t="s">
        <v>393</v>
      </c>
      <c r="B22" s="921"/>
      <c r="C22" s="922"/>
    </row>
    <row r="23" spans="1:3" ht="15.75">
      <c r="A23" s="445">
        <v>1</v>
      </c>
      <c r="B23" s="926" t="s">
        <v>394</v>
      </c>
      <c r="C23" s="926"/>
    </row>
    <row r="24" spans="1:3" ht="19.5" customHeight="1">
      <c r="A24" s="920" t="s">
        <v>311</v>
      </c>
      <c r="B24" s="921"/>
      <c r="C24" s="922"/>
    </row>
    <row r="25" spans="1:3" ht="19.5" customHeight="1">
      <c r="A25" s="445" t="s">
        <v>309</v>
      </c>
      <c r="B25" s="926" t="s">
        <v>312</v>
      </c>
      <c r="C25" s="926"/>
    </row>
    <row r="26" spans="1:3" ht="19.5" customHeight="1">
      <c r="A26" s="445" t="s">
        <v>310</v>
      </c>
      <c r="B26" s="926" t="s">
        <v>313</v>
      </c>
      <c r="C26" s="926"/>
    </row>
    <row r="27" spans="1:3" ht="15.75">
      <c r="A27" s="925" t="s">
        <v>314</v>
      </c>
      <c r="B27" s="925"/>
      <c r="C27" s="925"/>
    </row>
    <row r="28" spans="1:3" ht="15.75">
      <c r="A28" s="446" t="s">
        <v>309</v>
      </c>
      <c r="B28" s="278"/>
      <c r="C28" s="278" t="s">
        <v>315</v>
      </c>
    </row>
    <row r="29" spans="1:3" ht="15.75">
      <c r="A29" s="446" t="s">
        <v>310</v>
      </c>
      <c r="B29" s="278"/>
      <c r="C29" s="278" t="s">
        <v>316</v>
      </c>
    </row>
  </sheetData>
  <sheetProtection/>
  <mergeCells count="11">
    <mergeCell ref="B26:C26"/>
    <mergeCell ref="A3:C3"/>
    <mergeCell ref="A22:C22"/>
    <mergeCell ref="A1:C1"/>
    <mergeCell ref="A27:C27"/>
    <mergeCell ref="A16:C16"/>
    <mergeCell ref="A17:C17"/>
    <mergeCell ref="B21:C21"/>
    <mergeCell ref="B23:C23"/>
    <mergeCell ref="A24:C24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2014-04-17T08:21:26Z</cp:lastPrinted>
  <dcterms:created xsi:type="dcterms:W3CDTF">2006-09-28T05:33:49Z</dcterms:created>
  <dcterms:modified xsi:type="dcterms:W3CDTF">2014-10-02T10:54:58Z</dcterms:modified>
  <cp:category/>
  <cp:version/>
  <cp:contentType/>
  <cp:contentStatus/>
</cp:coreProperties>
</file>