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65461" windowWidth="15180" windowHeight="10140" activeTab="2"/>
  </bookViews>
  <sheets>
    <sheet name="Тит УЧЕБ ПЛАН" sheetId="1" r:id="rId1"/>
    <sheet name="Тит УЧЕБ графику" sheetId="2" r:id="rId2"/>
    <sheet name="Кален учеб график" sheetId="3" r:id="rId3"/>
    <sheet name="сводная" sheetId="4" r:id="rId4"/>
    <sheet name="РУП" sheetId="5" r:id="rId5"/>
    <sheet name="ОПОП" sheetId="6" r:id="rId6"/>
    <sheet name="БУП" sheetId="7" r:id="rId7"/>
    <sheet name="кабинеты" sheetId="8" r:id="rId8"/>
  </sheets>
  <externalReferences>
    <externalReference r:id="rId11"/>
  </externalReferences>
  <definedNames>
    <definedName name="Допустимое_уменьшение_нагрузки_меньше_32_часов_для_некоторых_циклов" localSheetId="3">'[1]Рабочий'!$AA$12</definedName>
    <definedName name="Допустимое_уменьшение_нагрузки_меньше_32_часов_для_некоторых_циклов" localSheetId="1">'[1]Рабочий'!$AA$12</definedName>
    <definedName name="Допустимое_уменьшение_нагрузки_меньше_32_часов_для_некоторых_циклов" localSheetId="0">'[1]Рабочий'!$AA$12</definedName>
    <definedName name="Допустимое_уменьшение_нагрузки_меньше_32_часов_для_некоторых_циклов">'[1]Рабочий'!$AA$12</definedName>
    <definedName name="МаксКолЗачВГоду" localSheetId="3">'[1]Нормы'!$B$12</definedName>
    <definedName name="МаксКолЗачВГоду" localSheetId="1">'[1]Нормы'!$B$12</definedName>
    <definedName name="МаксКолЗачВГоду" localSheetId="0">'[1]Нормы'!$B$12</definedName>
    <definedName name="МаксКолЗачВГоду">'[1]Нормы'!$B$12</definedName>
    <definedName name="МаксКолЭкзВГоду" localSheetId="3">'[1]Нормы'!$B$11</definedName>
    <definedName name="МаксКолЭкзВГоду" localSheetId="1">'[1]Нормы'!$B$11</definedName>
    <definedName name="МаксКолЭкзВГоду" localSheetId="0">'[1]Нормы'!$B$11</definedName>
    <definedName name="МаксКолЭкзВГоду">'[1]Нормы'!$B$11</definedName>
    <definedName name="_xlnm.Print_Area" localSheetId="6">'БУП'!$A$1:$G$52</definedName>
    <definedName name="_xlnm.Print_Area" localSheetId="2">'Кален учеб график'!$A$1:$BK$295</definedName>
    <definedName name="_xlnm.Print_Area" localSheetId="4">'РУП'!$A$1:$N$69</definedName>
    <definedName name="_xlnm.Print_Area" localSheetId="3">'сводная'!$A$1:$J$18</definedName>
    <definedName name="_xlnm.Print_Area" localSheetId="1">'Тит УЧЕБ графику'!$A$1:$BI$25</definedName>
    <definedName name="_xlnm.Print_Area" localSheetId="0">'Тит УЧЕБ ПЛАН'!$A$1:$BI$26</definedName>
    <definedName name="ОбязУчебНагрузка" localSheetId="3">'[1]Нормы'!$B$3</definedName>
    <definedName name="ОбязУчебНагрузка" localSheetId="1">'[1]Нормы'!$B$3</definedName>
    <definedName name="ОбязУчебНагрузка" localSheetId="0">'[1]Нормы'!$B$3</definedName>
    <definedName name="ОбязУчебНагрузка">'[1]Нормы'!$B$3</definedName>
    <definedName name="ОтклонениеПоЦиклам" localSheetId="3">'[1]План'!$EB$6</definedName>
    <definedName name="ОтклонениеПоЦиклам" localSheetId="1">'[1]План'!$EB$6</definedName>
    <definedName name="ОтклонениеПоЦиклам" localSheetId="0">'[1]План'!$EB$6</definedName>
    <definedName name="ОтклонениеПоЦиклам">'[1]План'!$EB$6</definedName>
    <definedName name="Сроки_МинКолЧасовПоДисц" localSheetId="3">'[1]Нормы'!$B$6</definedName>
    <definedName name="Сроки_МинКолЧасовПоДисц" localSheetId="1">'[1]Нормы'!$B$6</definedName>
    <definedName name="Сроки_МинКолЧасовПоДисц" localSheetId="0">'[1]Нормы'!$B$6</definedName>
    <definedName name="Сроки_МинКолЧасовПоДисц">'[1]Нормы'!$B$6</definedName>
  </definedNames>
  <calcPr fullCalcOnLoad="1"/>
</workbook>
</file>

<file path=xl/comments3.xml><?xml version="1.0" encoding="utf-8"?>
<comments xmlns="http://schemas.openxmlformats.org/spreadsheetml/2006/main">
  <authors>
    <author>Автор</author>
  </authors>
  <commentList>
    <comment ref="BG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2011-2012</t>
        </r>
      </text>
    </comment>
    <comment ref="BG5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2012-2013</t>
        </r>
      </text>
    </comment>
    <comment ref="BG15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2013-2014</t>
        </r>
      </text>
    </comment>
    <comment ref="BG22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2011-2012</t>
        </r>
      </text>
    </comment>
    <comment ref="BG23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2012-2013</t>
        </r>
      </text>
    </comment>
    <comment ref="BG27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2013-2014</t>
        </r>
      </text>
    </comment>
  </commentList>
</comments>
</file>

<file path=xl/sharedStrings.xml><?xml version="1.0" encoding="utf-8"?>
<sst xmlns="http://schemas.openxmlformats.org/spreadsheetml/2006/main" count="1074" uniqueCount="369">
  <si>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</si>
  <si>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</si>
  <si>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</si>
  <si>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</si>
  <si>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Промежуточная аттестация</t>
  </si>
  <si>
    <t>Государственная (итоговая) аттестация</t>
  </si>
  <si>
    <t>Каникулы</t>
  </si>
  <si>
    <t>Всего (по курсам)</t>
  </si>
  <si>
    <t>I курс</t>
  </si>
  <si>
    <t>II курс</t>
  </si>
  <si>
    <t>III курс</t>
  </si>
  <si>
    <t>Всего</t>
  </si>
  <si>
    <t>Наименование циклов, дисциплин, профессиональных модулей, МДК, практик</t>
  </si>
  <si>
    <t>О.00</t>
  </si>
  <si>
    <t>Общеобразовательный цикл</t>
  </si>
  <si>
    <t>ОДБ.01</t>
  </si>
  <si>
    <t>Русский язык</t>
  </si>
  <si>
    <t>ОДБ.02</t>
  </si>
  <si>
    <t>Литература</t>
  </si>
  <si>
    <t>ОДБ.03</t>
  </si>
  <si>
    <t>Иностранный язык</t>
  </si>
  <si>
    <t>ОДБ.04</t>
  </si>
  <si>
    <t>История</t>
  </si>
  <si>
    <t>ОДБ.05</t>
  </si>
  <si>
    <t>ОДБ.06</t>
  </si>
  <si>
    <t>Химия</t>
  </si>
  <si>
    <t>ОДБ.07</t>
  </si>
  <si>
    <t>Биология</t>
  </si>
  <si>
    <t>Физическая культура</t>
  </si>
  <si>
    <t>Математика</t>
  </si>
  <si>
    <t>Физика</t>
  </si>
  <si>
    <t>ОП.00</t>
  </si>
  <si>
    <t>П.00</t>
  </si>
  <si>
    <t>ПМ.00</t>
  </si>
  <si>
    <t>Профессиональные модули</t>
  </si>
  <si>
    <t>ПМ.01</t>
  </si>
  <si>
    <t>МДК.01.01</t>
  </si>
  <si>
    <t>УП.01</t>
  </si>
  <si>
    <t>ПП.01</t>
  </si>
  <si>
    <t>ПП.02</t>
  </si>
  <si>
    <t>ФК.00</t>
  </si>
  <si>
    <t>дисциплин и МДК</t>
  </si>
  <si>
    <t>учебной практики</t>
  </si>
  <si>
    <t>ОДБ.08</t>
  </si>
  <si>
    <t>ОДБ.09</t>
  </si>
  <si>
    <t>ОДП.00</t>
  </si>
  <si>
    <t>Безопасность жизнедеятельности</t>
  </si>
  <si>
    <t>Учебная практика (производственное обучение)</t>
  </si>
  <si>
    <t>ПМ.02</t>
  </si>
  <si>
    <t>МДК.02.01</t>
  </si>
  <si>
    <t>ПМ.03</t>
  </si>
  <si>
    <t>МДК.03.01</t>
  </si>
  <si>
    <t>УП. 03</t>
  </si>
  <si>
    <t>ПП. 03</t>
  </si>
  <si>
    <t>Вариативная часть циклов ОПОП</t>
  </si>
  <si>
    <t>Всего на учебную практику (производственное обучение)</t>
  </si>
  <si>
    <t>Всего на производственную практику</t>
  </si>
  <si>
    <t>ПА.00</t>
  </si>
  <si>
    <t>Э</t>
  </si>
  <si>
    <t>ГИА.00</t>
  </si>
  <si>
    <t>ГИА.01</t>
  </si>
  <si>
    <t>Защита выпускной квалификационной работы</t>
  </si>
  <si>
    <t>ВК.00</t>
  </si>
  <si>
    <t>Время каникулярное</t>
  </si>
  <si>
    <t>примерной основной профессиональной образовательной программы</t>
  </si>
  <si>
    <t xml:space="preserve">код и наименование профессии </t>
  </si>
  <si>
    <t>очная</t>
  </si>
  <si>
    <t>Индекс</t>
  </si>
  <si>
    <t>Элементы учебного процесса, в т.ч. учебные дисциплины, профессиональные модули, междисциплинарные курсы</t>
  </si>
  <si>
    <t>Время в неделях</t>
  </si>
  <si>
    <t>Макс. учебная нагрузка обучающегося, час.</t>
  </si>
  <si>
    <t>Обязательная учебная нагрузка</t>
  </si>
  <si>
    <t>Курс изучения</t>
  </si>
  <si>
    <t>Обязательная часть циклов и раздела «Физическая культура» ОПОП (всего на дисциплины и междисциплинарные курсы)</t>
  </si>
  <si>
    <t>Общепрофессиональный цикл</t>
  </si>
  <si>
    <t>ОП.01</t>
  </si>
  <si>
    <t>ОП.02</t>
  </si>
  <si>
    <t>ОП.03</t>
  </si>
  <si>
    <t>ОП.04</t>
  </si>
  <si>
    <t>ОП.05</t>
  </si>
  <si>
    <t>Профессиональный цикл</t>
  </si>
  <si>
    <t xml:space="preserve">УП.00. </t>
  </si>
  <si>
    <t>ПП.00.</t>
  </si>
  <si>
    <t>ДЗ</t>
  </si>
  <si>
    <t>В.00</t>
  </si>
  <si>
    <t>В том числе лаб. и практ. занятий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</si>
  <si>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</si>
  <si>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</si>
  <si>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</si>
  <si>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</si>
  <si>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</si>
  <si>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</si>
  <si>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</si>
  <si>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</si>
  <si>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</si>
  <si>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</si>
  <si>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</si>
  <si>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</si>
  <si>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</si>
  <si>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</si>
  <si>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27 авг. – 2 сент.</t>
  </si>
  <si>
    <t>Всего часов</t>
  </si>
  <si>
    <t>Номера календарных недель</t>
  </si>
  <si>
    <t>Порядковые номера  недель учебного года</t>
  </si>
  <si>
    <t>ОД.00</t>
  </si>
  <si>
    <t>обяз. уч.</t>
  </si>
  <si>
    <t>сам. р. с.</t>
  </si>
  <si>
    <t xml:space="preserve">Основы безопасности жизнедеятельности </t>
  </si>
  <si>
    <t>ОП. 00</t>
  </si>
  <si>
    <t xml:space="preserve">Общепрофессиональный  цикл </t>
  </si>
  <si>
    <t>(для НПО)</t>
  </si>
  <si>
    <t xml:space="preserve">Профессиональный цикл </t>
  </si>
  <si>
    <t>ПМ. 00</t>
  </si>
  <si>
    <t xml:space="preserve">Всего час. в неделю обязательной учебной нагрузки </t>
  </si>
  <si>
    <t>Всего час. в неделю самостоятельной работы студентов</t>
  </si>
  <si>
    <t>Всего часов в неделю</t>
  </si>
  <si>
    <t>29 окт. -  4 нояб.</t>
  </si>
  <si>
    <t>28 янв. -  3 фев.</t>
  </si>
  <si>
    <t>25 фев. – 3 мар.</t>
  </si>
  <si>
    <t>29 апр. – 5 мая</t>
  </si>
  <si>
    <t>27 мая – 2 июн.</t>
  </si>
  <si>
    <t>29 июл. – 4 авг.</t>
  </si>
  <si>
    <t>26 авг. – 1 сент.</t>
  </si>
  <si>
    <r>
      <t xml:space="preserve">Физическая культура </t>
    </r>
    <r>
      <rPr>
        <sz val="6"/>
        <rFont val="Times New Roman"/>
        <family val="1"/>
      </rPr>
      <t>(для НПО)</t>
    </r>
    <r>
      <rPr>
        <b/>
        <sz val="6"/>
        <rFont val="Times New Roman"/>
        <family val="1"/>
      </rPr>
      <t xml:space="preserve"> </t>
    </r>
  </si>
  <si>
    <t>30 дек. – 5 янв.</t>
  </si>
  <si>
    <t>27 янв. -  2 фев.</t>
  </si>
  <si>
    <t>24 фев. – 2 мар.</t>
  </si>
  <si>
    <t>1.2.  Календарный график аттестаций</t>
  </si>
  <si>
    <t>Государственная итоговая аттестация</t>
  </si>
  <si>
    <t>УТВЕРЖДАЮ</t>
  </si>
  <si>
    <t>Квалификация:</t>
  </si>
  <si>
    <t>КАЛЕНДАРНЫЙ УЧЕБНЫЙ ГРАФИК</t>
  </si>
  <si>
    <t>Настоящий учебный план составлен на основе ФГОС НПО и базисного учебного плана (БУП) по  профессии</t>
  </si>
  <si>
    <t>Форма обучения:</t>
  </si>
  <si>
    <t>Нормативный срок обучения на базе среднего (полного) общего образования :</t>
  </si>
  <si>
    <t xml:space="preserve">по профессии начального профессионального образования </t>
  </si>
  <si>
    <t>(код и наименование специальности)</t>
  </si>
  <si>
    <t>Обязательная учебная нагрузка, час.</t>
  </si>
  <si>
    <t>Рекомен-дуемый курс изучения</t>
  </si>
  <si>
    <t>Обязательная часть циклов ОПОП и раздел «Физическая культура»</t>
  </si>
  <si>
    <t>ОП. 03</t>
  </si>
  <si>
    <t>ОП. 04</t>
  </si>
  <si>
    <t>УП.00.</t>
  </si>
  <si>
    <t xml:space="preserve">Производственная практика </t>
  </si>
  <si>
    <t>Всего по циклам и разделу «Физическая культура»</t>
  </si>
  <si>
    <t>Итого по обязательной части ОПОП, включая раздел «Физическая культура», и вариативной части ОПОП</t>
  </si>
  <si>
    <t>основная профессиональная программа начального профессионального образования</t>
  </si>
  <si>
    <t>ОДП.01</t>
  </si>
  <si>
    <t>ОДП.02</t>
  </si>
  <si>
    <t>ОДП.03</t>
  </si>
  <si>
    <t>УП.03</t>
  </si>
  <si>
    <t>ПП.03</t>
  </si>
  <si>
    <t xml:space="preserve">Обществознание </t>
  </si>
  <si>
    <t>Директор БУ "Радужнинский</t>
  </si>
  <si>
    <t>_______________ М.Н.Волков</t>
  </si>
  <si>
    <r>
      <t>"_______"</t>
    </r>
    <r>
      <rPr>
        <u val="single"/>
        <sz val="12"/>
        <color indexed="8"/>
        <rFont val="Times New Roman"/>
        <family val="1"/>
      </rPr>
      <t xml:space="preserve"> ____________ </t>
    </r>
    <r>
      <rPr>
        <sz val="12"/>
        <color indexed="8"/>
        <rFont val="Times New Roman"/>
        <family val="1"/>
      </rPr>
      <t>20_____г.</t>
    </r>
  </si>
  <si>
    <t>профессиональный колледж"</t>
  </si>
  <si>
    <t>Профильный цикл</t>
  </si>
  <si>
    <t>ОП. 02</t>
  </si>
  <si>
    <t>ОП. 01</t>
  </si>
  <si>
    <t xml:space="preserve">Формы промежуточной аттестации </t>
  </si>
  <si>
    <t xml:space="preserve">максимальная </t>
  </si>
  <si>
    <t>Самостоятельная работа</t>
  </si>
  <si>
    <t>1 сем</t>
  </si>
  <si>
    <t>2 сем</t>
  </si>
  <si>
    <t>3 сем</t>
  </si>
  <si>
    <t>4 сем</t>
  </si>
  <si>
    <t>5 сем</t>
  </si>
  <si>
    <t>6 сем</t>
  </si>
  <si>
    <t>Базовый цикл</t>
  </si>
  <si>
    <t>ОП.06</t>
  </si>
  <si>
    <t>ВСЕГО</t>
  </si>
  <si>
    <t>ПДП</t>
  </si>
  <si>
    <t>Производственная практика (преддипломная)</t>
  </si>
  <si>
    <t>Кабинеты:</t>
  </si>
  <si>
    <t>Мастерские:</t>
  </si>
  <si>
    <t>Спортивный комплекс:</t>
  </si>
  <si>
    <t>Залы:</t>
  </si>
  <si>
    <t>ОП.07</t>
  </si>
  <si>
    <t>II  Курс</t>
  </si>
  <si>
    <t>III  Курс</t>
  </si>
  <si>
    <t>2. Сводные данные по бюджету времени (в неделях)</t>
  </si>
  <si>
    <t>по профилю профессии/                                                 специальности</t>
  </si>
  <si>
    <r>
      <t xml:space="preserve">преддипломная </t>
    </r>
    <r>
      <rPr>
        <i/>
        <sz val="10"/>
        <rFont val="Arial"/>
        <family val="2"/>
      </rPr>
      <t>(для СПО)</t>
    </r>
  </si>
  <si>
    <t xml:space="preserve">4. Учебный план </t>
  </si>
  <si>
    <t>БУП рассмотрен и согласован на заседании ЦК</t>
  </si>
  <si>
    <t>Председатель ЦК /______________/ ____________________________</t>
  </si>
  <si>
    <t>ПОПОП рассмотрен и согласован на заседании ЦК</t>
  </si>
  <si>
    <t>Председатель ЦК /______________/ __________________</t>
  </si>
  <si>
    <t>10 мес.</t>
  </si>
  <si>
    <t>ФК.01</t>
  </si>
  <si>
    <t>___________________ М.Н.Волков</t>
  </si>
  <si>
    <t xml:space="preserve">Форма обучения - </t>
  </si>
  <si>
    <t xml:space="preserve">Нормативный срок  освоения ОПОП - </t>
  </si>
  <si>
    <t xml:space="preserve">Профиль получаемого профессионального образования - </t>
  </si>
  <si>
    <t>материаловедения</t>
  </si>
  <si>
    <t>--/ДЗ</t>
  </si>
  <si>
    <t>В т.ч. лаб. и практ. занятий</t>
  </si>
  <si>
    <t>"_______" ____________ 20_____г.</t>
  </si>
  <si>
    <t>5. БАЗИСНЫЙ УЧЕБНЫЙ ПЛАН</t>
  </si>
  <si>
    <t>технический</t>
  </si>
  <si>
    <t xml:space="preserve"> УЧЕБНЫЙ ПЛАН</t>
  </si>
  <si>
    <t>6. Перечень кабинетов, лабораторий, мастерских и других помещений для подготовки по профессии "Токарь - универсал"</t>
  </si>
  <si>
    <t>Технические измерения</t>
  </si>
  <si>
    <t>Техническая графика</t>
  </si>
  <si>
    <t>Основы электротехники</t>
  </si>
  <si>
    <t>Основы материаловедения</t>
  </si>
  <si>
    <t>Общие основы технологии металлообработки и работ на металлорежущих станках</t>
  </si>
  <si>
    <t>Токарная обработка заготовок, деталей, изделий и инструментов</t>
  </si>
  <si>
    <t>Технология металлообработки на токарных станках</t>
  </si>
  <si>
    <t>Обработка деталей и изделий на токарно-карусельных станках</t>
  </si>
  <si>
    <t>Технология работ на токарно-карусельных станках</t>
  </si>
  <si>
    <t xml:space="preserve">Растачивание и сверление деталей </t>
  </si>
  <si>
    <t>Технология работ на токарно- расточных станках</t>
  </si>
  <si>
    <t>ПМ.04</t>
  </si>
  <si>
    <t>МДК.04.01</t>
  </si>
  <si>
    <t>УП.04</t>
  </si>
  <si>
    <t>ПП.04</t>
  </si>
  <si>
    <t>Обработка деталей на токарно-револьверных станках</t>
  </si>
  <si>
    <t>Овладение приёмами и приобретение навыков по токарной обработке заготовок, деталей, изделий и инструментов</t>
  </si>
  <si>
    <t>Совершенствование знаний, умений и практического опыта по токарной обработке заготовок, деталей, изделий и инструментов</t>
  </si>
  <si>
    <t>Совершенствование знаний, умений и практического опыта по обработке деталей и изделий на токарно-карусельных станках</t>
  </si>
  <si>
    <t>Овладение приёмами и приобретение навыков по обработке деталей на токарно-револьверных станках</t>
  </si>
  <si>
    <t>Совершенствование знаний, умений и практического опыта по обработке деталей на токарно-револьверных станках</t>
  </si>
  <si>
    <t>I Курс</t>
  </si>
  <si>
    <t>26 нояб.– 2 дек.</t>
  </si>
  <si>
    <t>31 дек. - 6 янв.</t>
  </si>
  <si>
    <t>30 сен. - 6 окт.</t>
  </si>
  <si>
    <t>28 окт. -  3 нояб.</t>
  </si>
  <si>
    <t>25 нояб.–1 дек.</t>
  </si>
  <si>
    <t>29 сент. -  5 окт.</t>
  </si>
  <si>
    <t>27 окт. - 2 нояб.</t>
  </si>
  <si>
    <t>29 дек. – 4 янв.</t>
  </si>
  <si>
    <t>26 янв. -  1 фев.</t>
  </si>
  <si>
    <t xml:space="preserve">23 фев. - 1 мар. </t>
  </si>
  <si>
    <t xml:space="preserve">30 мар. - 5 апр. </t>
  </si>
  <si>
    <t>27 апр - 3 май</t>
  </si>
  <si>
    <t>29 июн. - 5 июл</t>
  </si>
  <si>
    <t xml:space="preserve">27 июл. - 2 авг. </t>
  </si>
  <si>
    <t xml:space="preserve">31 авг. - 6 сен. </t>
  </si>
  <si>
    <t>заваршающий курс</t>
  </si>
  <si>
    <t>--/--/ДЗ</t>
  </si>
  <si>
    <t>Токарь     4 разряд</t>
  </si>
  <si>
    <t>технических измерений</t>
  </si>
  <si>
    <t>электротехники</t>
  </si>
  <si>
    <t>технической графики</t>
  </si>
  <si>
    <t>технологии металлообработки и работы в металлообрабатывающих цехах</t>
  </si>
  <si>
    <t>Токарная</t>
  </si>
  <si>
    <t>151902.04 Токарь - универсал</t>
  </si>
  <si>
    <t>1.1.  Календарный учебный график "Токарь - универсал"</t>
  </si>
  <si>
    <t>ОП. 05</t>
  </si>
  <si>
    <t>ОП. 06</t>
  </si>
  <si>
    <t>Технология работ на токарно-расточных станках</t>
  </si>
  <si>
    <t>Овладение приёмами и приобретение навыков по растачиванию и сверлению деталей</t>
  </si>
  <si>
    <t>Совершенствование знаний, умений и практического опыта по растачиванию и сверлению деталей</t>
  </si>
  <si>
    <t>Технология работ на токарно-револьверных станках</t>
  </si>
  <si>
    <t>Освоение грузоподъемных механизмов и строповка грузов</t>
  </si>
  <si>
    <t>Растачивание и сверление деталей</t>
  </si>
  <si>
    <t>Всего аттестаций в неделю</t>
  </si>
  <si>
    <t>ГИА</t>
  </si>
  <si>
    <r>
      <t xml:space="preserve">Протокол "___" от ___________________ </t>
    </r>
    <r>
      <rPr>
        <u val="single"/>
        <sz val="10"/>
        <rFont val="Times New Roman"/>
        <family val="1"/>
      </rPr>
      <t>20_____г.</t>
    </r>
  </si>
  <si>
    <r>
      <t xml:space="preserve">Протокол "___" от ________________ </t>
    </r>
    <r>
      <rPr>
        <u val="single"/>
        <sz val="10"/>
        <rFont val="Times New Roman"/>
        <family val="1"/>
      </rPr>
      <t>20_____г.</t>
    </r>
  </si>
  <si>
    <t>УП. 01</t>
  </si>
  <si>
    <t>ПП. 01</t>
  </si>
  <si>
    <t>УП. 02</t>
  </si>
  <si>
    <t>ПП. 02</t>
  </si>
  <si>
    <t>УП. 04</t>
  </si>
  <si>
    <t>ПП. 04</t>
  </si>
  <si>
    <t>1</t>
  </si>
  <si>
    <t>Информатика и ИКТ</t>
  </si>
  <si>
    <t>ОДб.00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</si>
  <si>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</si>
  <si>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</si>
  <si>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</si>
  <si>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</si>
  <si>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</si>
  <si>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</si>
  <si>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</si>
  <si>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</si>
  <si>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ОДп.00</t>
  </si>
  <si>
    <t>ОДп.01</t>
  </si>
  <si>
    <t>ОДп.02</t>
  </si>
  <si>
    <t>ОДп.03</t>
  </si>
  <si>
    <t>Учебная нагрузка обучающихся (час.)</t>
  </si>
  <si>
    <t>обязательная</t>
  </si>
  <si>
    <t xml:space="preserve"> всего занятий</t>
  </si>
  <si>
    <t>в т.ч. лаб. и практ. занятий</t>
  </si>
  <si>
    <r>
      <rPr>
        <b/>
        <sz val="9"/>
        <rFont val="Times New Roman"/>
        <family val="1"/>
      </rPr>
      <t>Распределение обязательной учебной нагрузки</t>
    </r>
    <r>
      <rPr>
        <sz val="9"/>
        <rFont val="Times New Roman"/>
        <family val="1"/>
      </rPr>
      <t xml:space="preserve"> (включая обязательную аудиторную нагрузку и все виды практики в составе профессиональных модулей) </t>
    </r>
    <r>
      <rPr>
        <b/>
        <sz val="9"/>
        <rFont val="Times New Roman"/>
        <family val="1"/>
      </rPr>
      <t>по курсам и семестрам (час. в семестр)</t>
    </r>
  </si>
  <si>
    <t>17 нед.</t>
  </si>
  <si>
    <t>23 нед.</t>
  </si>
  <si>
    <t>Э(к)</t>
  </si>
  <si>
    <t>экзаменов (в т.ч. экзаменов квалификационных)</t>
  </si>
  <si>
    <t>производственной практики</t>
  </si>
  <si>
    <t>дифф. зачетов</t>
  </si>
  <si>
    <t>зачетов</t>
  </si>
  <si>
    <r>
      <t xml:space="preserve">*   </t>
    </r>
    <r>
      <rPr>
        <sz val="10"/>
        <rFont val="Times New Roman"/>
        <family val="1"/>
      </rPr>
      <t xml:space="preserve">    Учебно-полевые сборы - 35 часов</t>
    </r>
  </si>
  <si>
    <t>31 авг. – 6 сент.</t>
  </si>
  <si>
    <t>05 окт. - 11 окт.</t>
  </si>
  <si>
    <t>02 нояб. -  08 нояб.</t>
  </si>
  <si>
    <t>30 нояб.–6 дек.</t>
  </si>
  <si>
    <t>04 дек. – 10 янв.</t>
  </si>
  <si>
    <t>01 фев. -  7 фев.</t>
  </si>
  <si>
    <t>29 фев. – 06 мар.</t>
  </si>
  <si>
    <t>02 мая – 08 мая</t>
  </si>
  <si>
    <t>30 мая – 5 июн.</t>
  </si>
  <si>
    <t>01 авг. – 7 авг.</t>
  </si>
  <si>
    <t xml:space="preserve">Физическая культура </t>
  </si>
  <si>
    <t>ОП.08</t>
  </si>
  <si>
    <t>политехнический колледж"</t>
  </si>
  <si>
    <r>
      <t>0</t>
    </r>
    <r>
      <rPr>
        <b/>
        <vertAlign val="subscript"/>
        <sz val="10"/>
        <rFont val="Times New Roman"/>
        <family val="1"/>
      </rPr>
      <t>З</t>
    </r>
    <r>
      <rPr>
        <b/>
        <sz val="10"/>
        <rFont val="Times New Roman"/>
        <family val="1"/>
      </rPr>
      <t>/1</t>
    </r>
    <r>
      <rPr>
        <b/>
        <vertAlign val="subscript"/>
        <sz val="10"/>
        <rFont val="Times New Roman"/>
        <family val="1"/>
      </rPr>
      <t>ДЗ</t>
    </r>
    <r>
      <rPr>
        <b/>
        <sz val="10"/>
        <rFont val="Times New Roman"/>
        <family val="1"/>
      </rPr>
      <t>/2</t>
    </r>
    <r>
      <rPr>
        <b/>
        <vertAlign val="subscript"/>
        <sz val="10"/>
        <rFont val="Times New Roman"/>
        <family val="1"/>
      </rPr>
      <t>Э</t>
    </r>
  </si>
  <si>
    <r>
      <t>0</t>
    </r>
    <r>
      <rPr>
        <b/>
        <vertAlign val="subscript"/>
        <sz val="10"/>
        <rFont val="Times New Roman"/>
        <family val="1"/>
      </rPr>
      <t>З</t>
    </r>
    <r>
      <rPr>
        <b/>
        <sz val="10"/>
        <rFont val="Times New Roman"/>
        <family val="1"/>
      </rPr>
      <t>/1</t>
    </r>
    <r>
      <rPr>
        <b/>
        <vertAlign val="subscript"/>
        <sz val="10"/>
        <rFont val="Times New Roman"/>
        <family val="1"/>
      </rPr>
      <t>ДЗ</t>
    </r>
    <r>
      <rPr>
        <b/>
        <sz val="10"/>
        <rFont val="Times New Roman"/>
        <family val="1"/>
      </rPr>
      <t>/0</t>
    </r>
    <r>
      <rPr>
        <b/>
        <vertAlign val="subscript"/>
        <sz val="10"/>
        <rFont val="Times New Roman"/>
        <family val="1"/>
      </rPr>
      <t>Э</t>
    </r>
  </si>
  <si>
    <t>Русский язык и литература</t>
  </si>
  <si>
    <t>ОБЖ</t>
  </si>
  <si>
    <t>Обществознание (вкл.экономику и право)</t>
  </si>
  <si>
    <t>Математика: алгебра, начала математического анализа, геометрия</t>
  </si>
  <si>
    <t>Информатика</t>
  </si>
  <si>
    <t>3нед.</t>
  </si>
  <si>
    <t>--/--/--/Э</t>
  </si>
  <si>
    <t>--/--/--/ДЗ</t>
  </si>
  <si>
    <t>индивидуальный проект</t>
  </si>
  <si>
    <r>
      <t>0</t>
    </r>
    <r>
      <rPr>
        <b/>
        <vertAlign val="subscript"/>
        <sz val="10"/>
        <rFont val="Times New Roman"/>
        <family val="1"/>
      </rPr>
      <t>З</t>
    </r>
    <r>
      <rPr>
        <b/>
        <sz val="10"/>
        <rFont val="Times New Roman"/>
        <family val="1"/>
      </rPr>
      <t>/7</t>
    </r>
    <r>
      <rPr>
        <b/>
        <vertAlign val="subscript"/>
        <sz val="10"/>
        <rFont val="Times New Roman"/>
        <family val="1"/>
      </rPr>
      <t>ДЗ</t>
    </r>
    <r>
      <rPr>
        <b/>
        <sz val="10"/>
        <rFont val="Times New Roman"/>
        <family val="1"/>
      </rPr>
      <t>/1</t>
    </r>
    <r>
      <rPr>
        <b/>
        <vertAlign val="subscript"/>
        <sz val="10"/>
        <rFont val="Times New Roman"/>
        <family val="1"/>
      </rPr>
      <t>Э</t>
    </r>
  </si>
  <si>
    <r>
      <t>0</t>
    </r>
    <r>
      <rPr>
        <b/>
        <vertAlign val="subscript"/>
        <sz val="10"/>
        <rFont val="Times New Roman"/>
        <family val="1"/>
      </rPr>
      <t>З</t>
    </r>
    <r>
      <rPr>
        <b/>
        <sz val="10"/>
        <rFont val="Times New Roman"/>
        <family val="1"/>
      </rPr>
      <t>/8</t>
    </r>
    <r>
      <rPr>
        <b/>
        <vertAlign val="subscript"/>
        <sz val="10"/>
        <rFont val="Times New Roman"/>
        <family val="1"/>
      </rPr>
      <t>ДЗ</t>
    </r>
    <r>
      <rPr>
        <b/>
        <sz val="10"/>
        <rFont val="Times New Roman"/>
        <family val="1"/>
      </rPr>
      <t>/3</t>
    </r>
    <r>
      <rPr>
        <b/>
        <vertAlign val="subscript"/>
        <sz val="10"/>
        <rFont val="Times New Roman"/>
        <family val="1"/>
      </rPr>
      <t>Э</t>
    </r>
  </si>
  <si>
    <r>
      <t>0</t>
    </r>
    <r>
      <rPr>
        <b/>
        <vertAlign val="subscript"/>
        <sz val="10"/>
        <rFont val="Times New Roman"/>
        <family val="1"/>
      </rPr>
      <t>З</t>
    </r>
    <r>
      <rPr>
        <b/>
        <sz val="10"/>
        <rFont val="Times New Roman"/>
        <family val="1"/>
      </rPr>
      <t>/7</t>
    </r>
    <r>
      <rPr>
        <b/>
        <vertAlign val="subscript"/>
        <sz val="10"/>
        <rFont val="Times New Roman"/>
        <family val="1"/>
      </rPr>
      <t>ДЗ</t>
    </r>
    <r>
      <rPr>
        <b/>
        <sz val="10"/>
        <rFont val="Times New Roman"/>
        <family val="1"/>
      </rPr>
      <t>/16</t>
    </r>
    <r>
      <rPr>
        <b/>
        <vertAlign val="subscript"/>
        <sz val="10"/>
        <rFont val="Times New Roman"/>
        <family val="1"/>
      </rPr>
      <t>Э</t>
    </r>
  </si>
  <si>
    <t>3. Рабочий учебный план по профессии 15.01.26 Токарь-универсал</t>
  </si>
  <si>
    <t>Безопасность жизнедеятельности*</t>
  </si>
  <si>
    <t>Обработка деталей и изделий на токарно-карусельных станках</t>
  </si>
  <si>
    <t>Растачивание и сверление  деталей</t>
  </si>
  <si>
    <t>Обработка деталей на токарно-револьверных станках</t>
  </si>
  <si>
    <t xml:space="preserve">Освоение грузоподъемных механизмов и строповка грузов </t>
  </si>
  <si>
    <t xml:space="preserve">22 нед. </t>
  </si>
  <si>
    <t>19 нед.</t>
  </si>
  <si>
    <t>Э*</t>
  </si>
  <si>
    <t>--/--/Э</t>
  </si>
  <si>
    <r>
      <t>0</t>
    </r>
    <r>
      <rPr>
        <b/>
        <vertAlign val="subscript"/>
        <sz val="10"/>
        <rFont val="Times New Roman"/>
        <family val="1"/>
      </rPr>
      <t>З</t>
    </r>
    <r>
      <rPr>
        <b/>
        <sz val="10"/>
        <rFont val="Times New Roman"/>
        <family val="1"/>
      </rPr>
      <t>/4</t>
    </r>
    <r>
      <rPr>
        <b/>
        <vertAlign val="subscript"/>
        <sz val="10"/>
        <rFont val="Times New Roman"/>
        <family val="1"/>
      </rPr>
      <t>ДЗ</t>
    </r>
    <r>
      <rPr>
        <b/>
        <sz val="10"/>
        <rFont val="Times New Roman"/>
        <family val="1"/>
      </rPr>
      <t>/3</t>
    </r>
    <r>
      <rPr>
        <b/>
        <vertAlign val="subscript"/>
        <sz val="10"/>
        <rFont val="Times New Roman"/>
        <family val="1"/>
      </rPr>
      <t>Э</t>
    </r>
  </si>
  <si>
    <r>
      <t>0</t>
    </r>
    <r>
      <rPr>
        <b/>
        <vertAlign val="subscript"/>
        <sz val="10"/>
        <rFont val="Times New Roman"/>
        <family val="1"/>
      </rPr>
      <t>З</t>
    </r>
    <r>
      <rPr>
        <b/>
        <sz val="10"/>
        <rFont val="Times New Roman"/>
        <family val="1"/>
      </rPr>
      <t>/7</t>
    </r>
    <r>
      <rPr>
        <b/>
        <vertAlign val="subscript"/>
        <sz val="10"/>
        <rFont val="Times New Roman"/>
        <family val="1"/>
      </rPr>
      <t>ДЗ</t>
    </r>
    <r>
      <rPr>
        <b/>
        <sz val="10"/>
        <rFont val="Times New Roman"/>
        <family val="1"/>
      </rPr>
      <t>/8</t>
    </r>
    <r>
      <rPr>
        <b/>
        <vertAlign val="subscript"/>
        <sz val="10"/>
        <rFont val="Times New Roman"/>
        <family val="1"/>
      </rPr>
      <t>Э</t>
    </r>
  </si>
  <si>
    <r>
      <t>0</t>
    </r>
    <r>
      <rPr>
        <b/>
        <vertAlign val="subscript"/>
        <sz val="10"/>
        <rFont val="Times New Roman"/>
        <family val="1"/>
      </rPr>
      <t>З</t>
    </r>
    <r>
      <rPr>
        <b/>
        <sz val="10"/>
        <rFont val="Times New Roman"/>
        <family val="1"/>
      </rPr>
      <t>/20</t>
    </r>
    <r>
      <rPr>
        <b/>
        <vertAlign val="subscript"/>
        <sz val="10"/>
        <rFont val="Times New Roman"/>
        <family val="1"/>
      </rPr>
      <t>ДЗ</t>
    </r>
    <r>
      <rPr>
        <b/>
        <sz val="10"/>
        <rFont val="Times New Roman"/>
        <family val="1"/>
      </rPr>
      <t>/14</t>
    </r>
    <r>
      <rPr>
        <b/>
        <vertAlign val="subscript"/>
        <sz val="10"/>
        <rFont val="Times New Roman"/>
        <family val="1"/>
      </rPr>
      <t>Э</t>
    </r>
  </si>
  <si>
    <t>2 года и 10 мес.</t>
  </si>
  <si>
    <t xml:space="preserve">
Токарь-карусельщик
Токарь-расточник
Токарь-револьверщик
</t>
  </si>
  <si>
    <t xml:space="preserve">Выпускная квалификационная работа с 10.06.2019. по 29.06.2019 (всего 3 нед.) </t>
  </si>
  <si>
    <r>
      <t xml:space="preserve">программы подготовки квалифицированных рабочих, служащих                                                                                             бюджетного учреждения профессионального образования                                                                                                                  Ханты-Мансийского автономного округа - Югры "Радужнинский политехнический колледж"                                                                                                   по профессии  </t>
    </r>
    <r>
      <rPr>
        <b/>
        <sz val="14"/>
        <color indexed="8"/>
        <rFont val="Times New Roman"/>
        <family val="1"/>
      </rPr>
      <t>15.01.26</t>
    </r>
    <r>
      <rPr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ТОКАРЬ - УНИВЕРСАЛ</t>
    </r>
  </si>
  <si>
    <t>Токарь</t>
  </si>
  <si>
    <t>Токарь-карусельщик</t>
  </si>
  <si>
    <t>Токарь-расточник</t>
  </si>
  <si>
    <t>Токарь-револьверщик</t>
  </si>
  <si>
    <t xml:space="preserve">Период обучения - </t>
  </si>
  <si>
    <t xml:space="preserve">на базе основного общего образования </t>
  </si>
  <si>
    <t>2016-2019 учебный год</t>
  </si>
  <si>
    <t>безопасности жизнедеятельности</t>
  </si>
  <si>
    <t>Тренажеры, тренажерные комплексы</t>
  </si>
  <si>
    <t>тренажер для отработки координации движения рук при токарной обработке</t>
  </si>
  <si>
    <t>демонстрационное устройство токарного станка</t>
  </si>
  <si>
    <t>тренажер для отработки навыков управления суппортом токарного станка</t>
  </si>
  <si>
    <t>открытый стадион широкого профиля с элементами полосы препятствий</t>
  </si>
  <si>
    <t>Консультации из расчета 4 часа на одного обучающегося в год</t>
  </si>
  <si>
    <t>спортивный зал</t>
  </si>
  <si>
    <t>стрелковый тир (в любой модификации, включая электронный) или место для стрельбы</t>
  </si>
  <si>
    <t>библиотека, читальный зал с выходом в сеть Интернет</t>
  </si>
  <si>
    <t>актовый зал</t>
  </si>
  <si>
    <t>01 сент. – 04 сент.</t>
  </si>
  <si>
    <t>31 окт. -  06 нояб.</t>
  </si>
  <si>
    <t>28 нояб.– 04 дек.</t>
  </si>
  <si>
    <t>09 янв. - 15 янв.</t>
  </si>
  <si>
    <t>06 фев. -  12 фев.</t>
  </si>
  <si>
    <t>06 мар. – 12 мар.</t>
  </si>
  <si>
    <t>08 мая – 14 мая</t>
  </si>
  <si>
    <t>5 июня – 11 июня</t>
  </si>
  <si>
    <t>07 авг. – 13 авг.</t>
  </si>
  <si>
    <t>4 сент. – 10 сент.</t>
  </si>
  <si>
    <t>ОДБ 03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</si>
</sst>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0.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mmmm\ d\,\ yyyy"/>
    <numFmt numFmtId="183" formatCode="0_ ;[Red]\-0\ "/>
    <numFmt numFmtId="184" formatCode="dd/mm/yy;@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i/>
      <sz val="8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6"/>
      <name val="Times New Roman"/>
      <family val="1"/>
    </font>
    <font>
      <sz val="6"/>
      <name val="Times New Roman"/>
      <family val="1"/>
    </font>
    <font>
      <sz val="11"/>
      <name val="Times New Roman"/>
      <family val="1"/>
    </font>
    <font>
      <i/>
      <sz val="6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Calibri"/>
      <family val="2"/>
    </font>
    <font>
      <sz val="11"/>
      <name val="Calibri"/>
      <family val="2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Arial"/>
      <family val="0"/>
    </font>
    <font>
      <b/>
      <sz val="8"/>
      <name val="Times New Roman"/>
      <family val="1"/>
    </font>
    <font>
      <b/>
      <sz val="7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6"/>
      <color indexed="8"/>
      <name val="Times New Roman"/>
      <family val="1"/>
    </font>
    <font>
      <b/>
      <sz val="6"/>
      <color indexed="8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color indexed="8"/>
      <name val="Times New Roman"/>
      <family val="1"/>
    </font>
    <font>
      <u val="single"/>
      <sz val="10"/>
      <color indexed="36"/>
      <name val="Arial"/>
      <family val="0"/>
    </font>
    <font>
      <b/>
      <i/>
      <sz val="11"/>
      <color indexed="8"/>
      <name val="Calibri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sz val="9"/>
      <name val="Arial"/>
      <family val="2"/>
    </font>
    <font>
      <sz val="14"/>
      <name val="Times New Roman"/>
      <family val="1"/>
    </font>
    <font>
      <b/>
      <vertAlign val="sub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Calibri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6"/>
      <color theme="1"/>
      <name val="Calibri"/>
      <family val="2"/>
    </font>
    <font>
      <sz val="8"/>
      <color theme="1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1" applyNumberFormat="0" applyAlignment="0" applyProtection="0"/>
    <xf numFmtId="0" fontId="7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8" borderId="7" applyNumberFormat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8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8" fillId="32" borderId="0" applyNumberFormat="0" applyBorder="0" applyAlignment="0" applyProtection="0"/>
  </cellStyleXfs>
  <cellXfs count="851">
    <xf numFmtId="0" fontId="0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172" fontId="14" fillId="0" borderId="10" xfId="0" applyNumberFormat="1" applyFont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textRotation="90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7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28" fillId="0" borderId="0" xfId="42" applyFont="1" applyFill="1" applyAlignment="1" applyProtection="1">
      <alignment horizontal="center" vertical="center"/>
      <protection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8" fillId="0" borderId="0" xfId="0" applyFont="1" applyFill="1" applyAlignment="1">
      <alignment vertical="top"/>
    </xf>
    <xf numFmtId="0" fontId="9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2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textRotation="90" wrapText="1"/>
    </xf>
    <xf numFmtId="0" fontId="14" fillId="0" borderId="0" xfId="0" applyFont="1" applyFill="1" applyBorder="1" applyAlignment="1">
      <alignment horizontal="center"/>
    </xf>
    <xf numFmtId="0" fontId="14" fillId="0" borderId="10" xfId="0" applyNumberFormat="1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center" vertical="center"/>
    </xf>
    <xf numFmtId="0" fontId="14" fillId="33" borderId="10" xfId="0" applyNumberFormat="1" applyFont="1" applyFill="1" applyBorder="1" applyAlignment="1">
      <alignment horizontal="center" vertical="center" wrapText="1"/>
    </xf>
    <xf numFmtId="1" fontId="5" fillId="0" borderId="0" xfId="54" applyNumberFormat="1" applyFont="1" applyBorder="1" applyProtection="1">
      <alignment/>
      <protection hidden="1"/>
    </xf>
    <xf numFmtId="0" fontId="5" fillId="0" borderId="0" xfId="54" applyFont="1">
      <alignment/>
      <protection/>
    </xf>
    <xf numFmtId="49" fontId="3" fillId="0" borderId="14" xfId="54" applyNumberFormat="1" applyFont="1" applyFill="1" applyBorder="1" applyAlignment="1" applyProtection="1">
      <alignment horizontal="center" vertical="center"/>
      <protection hidden="1"/>
    </xf>
    <xf numFmtId="1" fontId="3" fillId="0" borderId="15" xfId="54" applyNumberFormat="1" applyFont="1" applyBorder="1" applyAlignment="1" applyProtection="1">
      <alignment horizontal="center" vertical="center"/>
      <protection hidden="1"/>
    </xf>
    <xf numFmtId="1" fontId="5" fillId="0" borderId="16" xfId="54" applyNumberFormat="1" applyFont="1" applyBorder="1" applyAlignment="1" applyProtection="1">
      <alignment horizontal="center" vertical="center"/>
      <protection hidden="1"/>
    </xf>
    <xf numFmtId="1" fontId="5" fillId="0" borderId="17" xfId="54" applyNumberFormat="1" applyFont="1" applyBorder="1" applyAlignment="1" applyProtection="1">
      <alignment horizontal="center" vertical="center"/>
      <protection hidden="1"/>
    </xf>
    <xf numFmtId="1" fontId="5" fillId="0" borderId="16" xfId="54" applyNumberFormat="1" applyFont="1" applyFill="1" applyBorder="1" applyAlignment="1" applyProtection="1">
      <alignment horizontal="center" vertical="center" shrinkToFit="1"/>
      <protection hidden="1"/>
    </xf>
    <xf numFmtId="1" fontId="5" fillId="0" borderId="18" xfId="54" applyNumberFormat="1" applyFont="1" applyBorder="1" applyAlignment="1" applyProtection="1">
      <alignment horizontal="center" vertical="center"/>
      <protection hidden="1"/>
    </xf>
    <xf numFmtId="1" fontId="5" fillId="0" borderId="19" xfId="54" applyNumberFormat="1" applyFont="1" applyBorder="1" applyAlignment="1" applyProtection="1">
      <alignment horizontal="center" vertical="center"/>
      <protection hidden="1"/>
    </xf>
    <xf numFmtId="1" fontId="5" fillId="0" borderId="20" xfId="54" applyNumberFormat="1" applyFont="1" applyBorder="1" applyAlignment="1" applyProtection="1">
      <alignment horizontal="center" vertical="center"/>
      <protection hidden="1"/>
    </xf>
    <xf numFmtId="1" fontId="5" fillId="0" borderId="21" xfId="54" applyNumberFormat="1" applyFont="1" applyBorder="1" applyAlignment="1" applyProtection="1">
      <alignment horizontal="center" vertical="center"/>
      <protection hidden="1"/>
    </xf>
    <xf numFmtId="1" fontId="5" fillId="0" borderId="22" xfId="54" applyNumberFormat="1" applyFont="1" applyBorder="1" applyAlignment="1" applyProtection="1">
      <alignment horizontal="center" vertical="center"/>
      <protection hidden="1"/>
    </xf>
    <xf numFmtId="1" fontId="5" fillId="0" borderId="11" xfId="54" applyNumberFormat="1" applyFont="1" applyBorder="1" applyAlignment="1" applyProtection="1">
      <alignment horizontal="center" vertical="center"/>
      <protection hidden="1"/>
    </xf>
    <xf numFmtId="1" fontId="5" fillId="0" borderId="21" xfId="54" applyNumberFormat="1" applyFont="1" applyFill="1" applyBorder="1" applyAlignment="1" applyProtection="1">
      <alignment horizontal="center" vertical="center" shrinkToFit="1"/>
      <protection hidden="1"/>
    </xf>
    <xf numFmtId="49" fontId="5" fillId="0" borderId="23" xfId="54" applyNumberFormat="1" applyFont="1" applyFill="1" applyBorder="1" applyAlignment="1" applyProtection="1">
      <alignment horizontal="center" vertical="center"/>
      <protection hidden="1"/>
    </xf>
    <xf numFmtId="1" fontId="3" fillId="0" borderId="24" xfId="54" applyNumberFormat="1" applyFont="1" applyFill="1" applyBorder="1" applyAlignment="1" applyProtection="1">
      <alignment horizontal="center" vertical="center" shrinkToFit="1"/>
      <protection hidden="1"/>
    </xf>
    <xf numFmtId="1" fontId="3" fillId="0" borderId="15" xfId="54" applyNumberFormat="1" applyFont="1" applyFill="1" applyBorder="1" applyAlignment="1" applyProtection="1">
      <alignment horizontal="center" vertical="center" shrinkToFit="1"/>
      <protection hidden="1"/>
    </xf>
    <xf numFmtId="1" fontId="3" fillId="0" borderId="25" xfId="54" applyNumberFormat="1" applyFont="1" applyFill="1" applyBorder="1" applyAlignment="1" applyProtection="1">
      <alignment horizontal="center" vertical="center" shrinkToFit="1"/>
      <protection hidden="1"/>
    </xf>
    <xf numFmtId="1" fontId="3" fillId="0" borderId="26" xfId="54" applyNumberFormat="1" applyFont="1" applyFill="1" applyBorder="1" applyAlignment="1" applyProtection="1">
      <alignment horizontal="center" vertical="center" shrinkToFit="1"/>
      <protection hidden="1"/>
    </xf>
    <xf numFmtId="1" fontId="3" fillId="0" borderId="0" xfId="54" applyNumberFormat="1" applyFont="1">
      <alignment/>
      <protection/>
    </xf>
    <xf numFmtId="0" fontId="3" fillId="0" borderId="0" xfId="54" applyFont="1">
      <alignment/>
      <protection/>
    </xf>
    <xf numFmtId="1" fontId="5" fillId="0" borderId="16" xfId="54" applyNumberFormat="1" applyFont="1" applyFill="1" applyBorder="1" applyAlignment="1" applyProtection="1">
      <alignment horizontal="center" vertical="center" shrinkToFit="1"/>
      <protection/>
    </xf>
    <xf numFmtId="1" fontId="5" fillId="0" borderId="17" xfId="54" applyNumberFormat="1" applyFont="1" applyFill="1" applyBorder="1" applyAlignment="1" applyProtection="1">
      <alignment horizontal="center" vertical="center" shrinkToFit="1"/>
      <protection/>
    </xf>
    <xf numFmtId="1" fontId="5" fillId="0" borderId="19" xfId="54" applyNumberFormat="1" applyFont="1" applyFill="1" applyBorder="1" applyAlignment="1" applyProtection="1">
      <alignment horizontal="center" vertical="center" shrinkToFit="1"/>
      <protection hidden="1"/>
    </xf>
    <xf numFmtId="1" fontId="5" fillId="0" borderId="0" xfId="54" applyNumberFormat="1" applyFont="1" applyFill="1">
      <alignment/>
      <protection/>
    </xf>
    <xf numFmtId="1" fontId="5" fillId="0" borderId="0" xfId="54" applyNumberFormat="1" applyFont="1">
      <alignment/>
      <protection/>
    </xf>
    <xf numFmtId="1" fontId="5" fillId="0" borderId="21" xfId="54" applyNumberFormat="1" applyFont="1" applyFill="1" applyBorder="1" applyAlignment="1" applyProtection="1">
      <alignment horizontal="center" vertical="center" shrinkToFit="1"/>
      <protection/>
    </xf>
    <xf numFmtId="1" fontId="5" fillId="0" borderId="22" xfId="54" applyNumberFormat="1" applyFont="1" applyFill="1" applyBorder="1" applyAlignment="1" applyProtection="1">
      <alignment horizontal="center" vertical="center" shrinkToFit="1"/>
      <protection/>
    </xf>
    <xf numFmtId="1" fontId="5" fillId="0" borderId="20" xfId="54" applyNumberFormat="1" applyFont="1" applyFill="1" applyBorder="1" applyAlignment="1" applyProtection="1">
      <alignment horizontal="center" vertical="center" shrinkToFit="1"/>
      <protection hidden="1"/>
    </xf>
    <xf numFmtId="1" fontId="5" fillId="0" borderId="11" xfId="54" applyNumberFormat="1" applyFont="1" applyFill="1" applyBorder="1" applyAlignment="1" applyProtection="1">
      <alignment horizontal="center" vertical="center" shrinkToFit="1"/>
      <protection/>
    </xf>
    <xf numFmtId="1" fontId="5" fillId="0" borderId="22" xfId="54" applyNumberFormat="1" applyFont="1" applyFill="1" applyBorder="1" applyAlignment="1" applyProtection="1">
      <alignment horizontal="center" vertical="center" shrinkToFit="1"/>
      <protection hidden="1"/>
    </xf>
    <xf numFmtId="1" fontId="5" fillId="0" borderId="20" xfId="54" applyNumberFormat="1" applyFont="1" applyFill="1" applyBorder="1" applyAlignment="1" applyProtection="1">
      <alignment horizontal="center" vertical="center" shrinkToFit="1"/>
      <protection/>
    </xf>
    <xf numFmtId="1" fontId="3" fillId="0" borderId="0" xfId="54" applyNumberFormat="1" applyFont="1" applyFill="1">
      <alignment/>
      <protection/>
    </xf>
    <xf numFmtId="1" fontId="3" fillId="0" borderId="27" xfId="54" applyNumberFormat="1" applyFont="1" applyFill="1" applyBorder="1" applyAlignment="1" applyProtection="1">
      <alignment horizontal="center" vertical="center" shrinkToFit="1"/>
      <protection hidden="1"/>
    </xf>
    <xf numFmtId="1" fontId="3" fillId="0" borderId="15" xfId="54" applyNumberFormat="1" applyFont="1" applyFill="1" applyBorder="1" applyAlignment="1" applyProtection="1">
      <alignment horizontal="center" vertical="center" shrinkToFit="1"/>
      <protection/>
    </xf>
    <xf numFmtId="1" fontId="3" fillId="0" borderId="24" xfId="54" applyNumberFormat="1" applyFont="1" applyFill="1" applyBorder="1" applyAlignment="1" applyProtection="1">
      <alignment horizontal="center" vertical="center" shrinkToFit="1"/>
      <protection/>
    </xf>
    <xf numFmtId="1" fontId="3" fillId="0" borderId="25" xfId="54" applyNumberFormat="1" applyFont="1" applyFill="1" applyBorder="1" applyAlignment="1" applyProtection="1">
      <alignment horizontal="center" vertical="center" shrinkToFit="1"/>
      <protection/>
    </xf>
    <xf numFmtId="1" fontId="3" fillId="0" borderId="26" xfId="54" applyNumberFormat="1" applyFont="1" applyFill="1" applyBorder="1" applyAlignment="1" applyProtection="1">
      <alignment horizontal="center" vertical="center" shrinkToFit="1"/>
      <protection/>
    </xf>
    <xf numFmtId="1" fontId="5" fillId="0" borderId="18" xfId="54" applyNumberFormat="1" applyFont="1" applyFill="1" applyBorder="1" applyAlignment="1" applyProtection="1">
      <alignment horizontal="center" vertical="center" shrinkToFit="1"/>
      <protection/>
    </xf>
    <xf numFmtId="1" fontId="5" fillId="0" borderId="28" xfId="54" applyNumberFormat="1" applyFont="1" applyFill="1" applyBorder="1" applyAlignment="1" applyProtection="1">
      <alignment horizontal="center" vertical="center" shrinkToFit="1"/>
      <protection/>
    </xf>
    <xf numFmtId="1" fontId="5" fillId="0" borderId="29" xfId="54" applyNumberFormat="1" applyFont="1" applyFill="1" applyBorder="1" applyAlignment="1" applyProtection="1">
      <alignment horizontal="center" vertical="center" shrinkToFit="1"/>
      <protection hidden="1"/>
    </xf>
    <xf numFmtId="1" fontId="5" fillId="0" borderId="28" xfId="54" applyNumberFormat="1" applyFont="1" applyFill="1" applyBorder="1" applyAlignment="1" applyProtection="1">
      <alignment horizontal="center" vertical="center" shrinkToFit="1"/>
      <protection hidden="1"/>
    </xf>
    <xf numFmtId="1" fontId="5" fillId="0" borderId="30" xfId="54" applyNumberFormat="1" applyFont="1" applyFill="1" applyBorder="1" applyAlignment="1" applyProtection="1">
      <alignment horizontal="center" vertical="center" shrinkToFit="1"/>
      <protection hidden="1"/>
    </xf>
    <xf numFmtId="1" fontId="5" fillId="0" borderId="31" xfId="54" applyNumberFormat="1" applyFont="1" applyFill="1" applyBorder="1" applyAlignment="1" applyProtection="1">
      <alignment horizontal="center" vertical="center" shrinkToFit="1"/>
      <protection/>
    </xf>
    <xf numFmtId="1" fontId="5" fillId="0" borderId="32" xfId="54" applyNumberFormat="1" applyFont="1" applyFill="1" applyBorder="1" applyAlignment="1" applyProtection="1">
      <alignment horizontal="center" vertical="center" shrinkToFit="1"/>
      <protection/>
    </xf>
    <xf numFmtId="1" fontId="5" fillId="0" borderId="33" xfId="54" applyNumberFormat="1" applyFont="1" applyFill="1" applyBorder="1" applyAlignment="1" applyProtection="1">
      <alignment horizontal="center" vertical="center" shrinkToFit="1"/>
      <protection hidden="1"/>
    </xf>
    <xf numFmtId="1" fontId="5" fillId="0" borderId="33" xfId="54" applyNumberFormat="1" applyFont="1" applyFill="1" applyBorder="1" applyAlignment="1" applyProtection="1">
      <alignment horizontal="center" vertical="center" shrinkToFit="1"/>
      <protection/>
    </xf>
    <xf numFmtId="1" fontId="5" fillId="0" borderId="34" xfId="54" applyNumberFormat="1" applyFont="1" applyFill="1" applyBorder="1" applyAlignment="1" applyProtection="1">
      <alignment horizontal="center" vertical="center" shrinkToFit="1"/>
      <protection/>
    </xf>
    <xf numFmtId="1" fontId="5" fillId="0" borderId="19" xfId="54" applyNumberFormat="1" applyFont="1" applyFill="1" applyBorder="1" applyAlignment="1" applyProtection="1">
      <alignment horizontal="center" vertical="center" shrinkToFit="1"/>
      <protection/>
    </xf>
    <xf numFmtId="1" fontId="5" fillId="0" borderId="30" xfId="54" applyNumberFormat="1" applyFont="1" applyBorder="1" applyAlignment="1" applyProtection="1">
      <alignment horizontal="center" vertical="center"/>
      <protection hidden="1"/>
    </xf>
    <xf numFmtId="1" fontId="5" fillId="0" borderId="35" xfId="54" applyNumberFormat="1" applyFont="1" applyFill="1" applyBorder="1" applyAlignment="1" applyProtection="1">
      <alignment horizontal="center" vertical="center" shrinkToFit="1"/>
      <protection/>
    </xf>
    <xf numFmtId="1" fontId="5" fillId="0" borderId="30" xfId="54" applyNumberFormat="1" applyFont="1" applyFill="1" applyBorder="1" applyAlignment="1" applyProtection="1">
      <alignment horizontal="center" vertical="center" shrinkToFit="1"/>
      <protection/>
    </xf>
    <xf numFmtId="1" fontId="3" fillId="0" borderId="21" xfId="54" applyNumberFormat="1" applyFont="1" applyFill="1" applyBorder="1" applyAlignment="1" applyProtection="1">
      <alignment horizontal="center" vertical="center" shrinkToFit="1"/>
      <protection hidden="1"/>
    </xf>
    <xf numFmtId="1" fontId="3" fillId="0" borderId="22" xfId="54" applyNumberFormat="1" applyFont="1" applyFill="1" applyBorder="1" applyAlignment="1" applyProtection="1">
      <alignment horizontal="center" vertical="center" shrinkToFit="1"/>
      <protection hidden="1"/>
    </xf>
    <xf numFmtId="1" fontId="3" fillId="0" borderId="11" xfId="54" applyNumberFormat="1" applyFont="1" applyFill="1" applyBorder="1" applyAlignment="1" applyProtection="1">
      <alignment horizontal="center" vertical="center" shrinkToFit="1"/>
      <protection hidden="1"/>
    </xf>
    <xf numFmtId="1" fontId="3" fillId="0" borderId="20" xfId="54" applyNumberFormat="1" applyFont="1" applyFill="1" applyBorder="1" applyAlignment="1" applyProtection="1">
      <alignment horizontal="center" vertical="center" shrinkToFit="1"/>
      <protection hidden="1"/>
    </xf>
    <xf numFmtId="1" fontId="5" fillId="0" borderId="0" xfId="54" applyNumberFormat="1" applyFont="1" applyFill="1" applyBorder="1">
      <alignment/>
      <protection/>
    </xf>
    <xf numFmtId="1" fontId="5" fillId="0" borderId="0" xfId="54" applyNumberFormat="1" applyFont="1" applyBorder="1">
      <alignment/>
      <protection/>
    </xf>
    <xf numFmtId="0" fontId="5" fillId="0" borderId="0" xfId="54" applyFont="1" applyBorder="1">
      <alignment/>
      <protection/>
    </xf>
    <xf numFmtId="1" fontId="5" fillId="0" borderId="16" xfId="54" applyNumberFormat="1" applyFont="1" applyBorder="1" applyProtection="1">
      <alignment/>
      <protection hidden="1"/>
    </xf>
    <xf numFmtId="1" fontId="5" fillId="0" borderId="17" xfId="54" applyNumberFormat="1" applyFont="1" applyBorder="1" applyProtection="1">
      <alignment/>
      <protection hidden="1"/>
    </xf>
    <xf numFmtId="1" fontId="5" fillId="0" borderId="19" xfId="54" applyNumberFormat="1" applyFont="1" applyBorder="1" applyProtection="1">
      <alignment/>
      <protection hidden="1"/>
    </xf>
    <xf numFmtId="1" fontId="5" fillId="0" borderId="35" xfId="54" applyNumberFormat="1" applyFont="1" applyBorder="1" applyProtection="1">
      <alignment/>
      <protection hidden="1"/>
    </xf>
    <xf numFmtId="1" fontId="5" fillId="0" borderId="36" xfId="54" applyNumberFormat="1" applyFont="1" applyBorder="1" applyProtection="1">
      <alignment/>
      <protection hidden="1"/>
    </xf>
    <xf numFmtId="1" fontId="5" fillId="0" borderId="37" xfId="54" applyNumberFormat="1" applyFont="1" applyBorder="1" applyProtection="1">
      <alignment/>
      <protection hidden="1"/>
    </xf>
    <xf numFmtId="1" fontId="3" fillId="0" borderId="0" xfId="54" applyNumberFormat="1" applyFont="1" applyFill="1" applyBorder="1">
      <alignment/>
      <protection/>
    </xf>
    <xf numFmtId="1" fontId="3" fillId="0" borderId="0" xfId="54" applyNumberFormat="1" applyFont="1" applyBorder="1">
      <alignment/>
      <protection/>
    </xf>
    <xf numFmtId="0" fontId="3" fillId="0" borderId="0" xfId="54" applyFont="1" applyBorder="1">
      <alignment/>
      <protection/>
    </xf>
    <xf numFmtId="1" fontId="3" fillId="0" borderId="27" xfId="54" applyNumberFormat="1" applyFont="1" applyFill="1" applyBorder="1">
      <alignment/>
      <protection/>
    </xf>
    <xf numFmtId="1" fontId="3" fillId="0" borderId="27" xfId="54" applyNumberFormat="1" applyFont="1" applyBorder="1">
      <alignment/>
      <protection/>
    </xf>
    <xf numFmtId="0" fontId="3" fillId="0" borderId="27" xfId="54" applyFont="1" applyBorder="1">
      <alignment/>
      <protection/>
    </xf>
    <xf numFmtId="1" fontId="5" fillId="0" borderId="12" xfId="54" applyNumberFormat="1" applyFont="1" applyFill="1" applyBorder="1" applyAlignment="1" applyProtection="1">
      <alignment horizontal="center" vertical="center" shrinkToFit="1"/>
      <protection hidden="1"/>
    </xf>
    <xf numFmtId="1" fontId="5" fillId="0" borderId="12" xfId="54" applyNumberFormat="1" applyFont="1" applyFill="1" applyBorder="1" applyAlignment="1" applyProtection="1">
      <alignment horizontal="center" vertical="center" shrinkToFit="1"/>
      <protection/>
    </xf>
    <xf numFmtId="1" fontId="5" fillId="0" borderId="10" xfId="54" applyNumberFormat="1" applyFont="1" applyFill="1" applyBorder="1" applyAlignment="1" applyProtection="1">
      <alignment horizontal="center" vertical="center" shrinkToFit="1"/>
      <protection hidden="1"/>
    </xf>
    <xf numFmtId="1" fontId="5" fillId="0" borderId="10" xfId="54" applyNumberFormat="1" applyFont="1" applyFill="1" applyBorder="1" applyAlignment="1" applyProtection="1">
      <alignment horizontal="center" vertical="center" shrinkToFit="1"/>
      <protection/>
    </xf>
    <xf numFmtId="1" fontId="5" fillId="0" borderId="38" xfId="54" applyNumberFormat="1" applyFont="1" applyFill="1" applyBorder="1" applyAlignment="1" applyProtection="1">
      <alignment horizontal="center" vertical="center" shrinkToFit="1"/>
      <protection hidden="1"/>
    </xf>
    <xf numFmtId="1" fontId="5" fillId="0" borderId="38" xfId="54" applyNumberFormat="1" applyFont="1" applyFill="1" applyBorder="1" applyAlignment="1" applyProtection="1">
      <alignment horizontal="center" vertical="center" shrinkToFit="1"/>
      <protection/>
    </xf>
    <xf numFmtId="1" fontId="5" fillId="0" borderId="39" xfId="54" applyNumberFormat="1" applyFont="1" applyFill="1" applyBorder="1" applyAlignment="1" applyProtection="1">
      <alignment horizontal="center" vertical="center" shrinkToFit="1"/>
      <protection/>
    </xf>
    <xf numFmtId="49" fontId="37" fillId="0" borderId="0" xfId="54" applyNumberFormat="1" applyFont="1" applyFill="1" applyBorder="1" applyAlignment="1" applyProtection="1">
      <alignment horizontal="center" vertical="center"/>
      <protection hidden="1"/>
    </xf>
    <xf numFmtId="49" fontId="36" fillId="0" borderId="0" xfId="54" applyNumberFormat="1" applyFont="1" applyFill="1" applyBorder="1" applyAlignment="1" applyProtection="1">
      <alignment horizontal="left" vertical="top" wrapText="1"/>
      <protection/>
    </xf>
    <xf numFmtId="1" fontId="36" fillId="0" borderId="0" xfId="54" applyNumberFormat="1" applyFont="1" applyFill="1" applyBorder="1" applyAlignment="1" applyProtection="1">
      <alignment horizontal="center" vertical="center" shrinkToFit="1"/>
      <protection/>
    </xf>
    <xf numFmtId="1" fontId="36" fillId="0" borderId="0" xfId="54" applyNumberFormat="1" applyFont="1" applyFill="1" applyBorder="1" applyAlignment="1" applyProtection="1">
      <alignment horizontal="center" vertical="center" shrinkToFit="1"/>
      <protection hidden="1"/>
    </xf>
    <xf numFmtId="49" fontId="9" fillId="0" borderId="0" xfId="54" applyNumberFormat="1" applyFont="1" applyBorder="1" applyAlignment="1" applyProtection="1">
      <alignment horizontal="left" vertical="center"/>
      <protection hidden="1"/>
    </xf>
    <xf numFmtId="49" fontId="9" fillId="0" borderId="0" xfId="54" applyNumberFormat="1" applyFont="1" applyBorder="1" applyAlignment="1" applyProtection="1">
      <alignment horizontal="center"/>
      <protection hidden="1"/>
    </xf>
    <xf numFmtId="1" fontId="9" fillId="0" borderId="0" xfId="54" applyNumberFormat="1" applyFont="1" applyBorder="1" applyProtection="1">
      <alignment/>
      <protection hidden="1"/>
    </xf>
    <xf numFmtId="0" fontId="35" fillId="0" borderId="0" xfId="54">
      <alignment/>
      <protection/>
    </xf>
    <xf numFmtId="0" fontId="35" fillId="0" borderId="0" xfId="54" applyBorder="1">
      <alignment/>
      <protection/>
    </xf>
    <xf numFmtId="0" fontId="35" fillId="0" borderId="10" xfId="54" applyBorder="1" applyAlignment="1">
      <alignment horizontal="center" vertical="center"/>
      <protection/>
    </xf>
    <xf numFmtId="0" fontId="35" fillId="0" borderId="10" xfId="54" applyFill="1" applyBorder="1" applyAlignment="1">
      <alignment horizontal="center" vertical="center"/>
      <protection/>
    </xf>
    <xf numFmtId="0" fontId="24" fillId="0" borderId="0" xfId="54" applyFont="1">
      <alignment/>
      <protection/>
    </xf>
    <xf numFmtId="0" fontId="24" fillId="0" borderId="10" xfId="54" applyFont="1" applyBorder="1" applyAlignment="1">
      <alignment vertical="top" wrapText="1"/>
      <protection/>
    </xf>
    <xf numFmtId="0" fontId="24" fillId="0" borderId="10" xfId="54" applyFont="1" applyBorder="1">
      <alignment/>
      <protection/>
    </xf>
    <xf numFmtId="0" fontId="17" fillId="0" borderId="0" xfId="0" applyFont="1" applyFill="1" applyAlignment="1">
      <alignment/>
    </xf>
    <xf numFmtId="173" fontId="14" fillId="0" borderId="10" xfId="0" applyNumberFormat="1" applyFont="1" applyBorder="1" applyAlignment="1">
      <alignment horizontal="center" vertical="center"/>
    </xf>
    <xf numFmtId="173" fontId="14" fillId="0" borderId="10" xfId="0" applyNumberFormat="1" applyFont="1" applyBorder="1" applyAlignment="1">
      <alignment horizontal="center" vertical="center" wrapText="1"/>
    </xf>
    <xf numFmtId="173" fontId="14" fillId="0" borderId="10" xfId="0" applyNumberFormat="1" applyFont="1" applyFill="1" applyBorder="1" applyAlignment="1">
      <alignment horizontal="center" vertical="center"/>
    </xf>
    <xf numFmtId="173" fontId="14" fillId="0" borderId="10" xfId="0" applyNumberFormat="1" applyFont="1" applyFill="1" applyBorder="1" applyAlignment="1">
      <alignment horizontal="center" vertical="center" wrapText="1"/>
    </xf>
    <xf numFmtId="173" fontId="14" fillId="33" borderId="1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/>
    </xf>
    <xf numFmtId="49" fontId="3" fillId="0" borderId="40" xfId="54" applyNumberFormat="1" applyFont="1" applyFill="1" applyBorder="1" applyAlignment="1" applyProtection="1">
      <alignment horizontal="center" vertical="center"/>
      <protection hidden="1"/>
    </xf>
    <xf numFmtId="0" fontId="2" fillId="0" borderId="0" xfId="56" applyFont="1">
      <alignment/>
      <protection/>
    </xf>
    <xf numFmtId="0" fontId="17" fillId="0" borderId="0" xfId="56" applyFont="1" applyFill="1">
      <alignment/>
      <protection/>
    </xf>
    <xf numFmtId="0" fontId="2" fillId="0" borderId="0" xfId="56" applyFont="1" applyFill="1">
      <alignment/>
      <protection/>
    </xf>
    <xf numFmtId="0" fontId="17" fillId="0" borderId="0" xfId="56" applyFont="1" applyAlignment="1">
      <alignment/>
      <protection/>
    </xf>
    <xf numFmtId="0" fontId="17" fillId="0" borderId="0" xfId="56" applyFont="1" applyAlignment="1">
      <alignment horizontal="left"/>
      <protection/>
    </xf>
    <xf numFmtId="0" fontId="2" fillId="0" borderId="0" xfId="56" applyFont="1" applyAlignment="1">
      <alignment/>
      <protection/>
    </xf>
    <xf numFmtId="0" fontId="17" fillId="0" borderId="0" xfId="56" applyFont="1">
      <alignment/>
      <protection/>
    </xf>
    <xf numFmtId="0" fontId="21" fillId="0" borderId="0" xfId="56" applyFont="1" applyAlignment="1">
      <alignment horizontal="center"/>
      <protection/>
    </xf>
    <xf numFmtId="0" fontId="24" fillId="0" borderId="0" xfId="56" applyFont="1" applyFill="1" applyAlignment="1">
      <alignment vertical="center"/>
      <protection/>
    </xf>
    <xf numFmtId="0" fontId="25" fillId="0" borderId="0" xfId="56" applyFont="1" applyFill="1" applyAlignment="1">
      <alignment vertical="center"/>
      <protection/>
    </xf>
    <xf numFmtId="0" fontId="24" fillId="0" borderId="0" xfId="56" applyFont="1" applyAlignment="1">
      <alignment vertical="center"/>
      <protection/>
    </xf>
    <xf numFmtId="0" fontId="25" fillId="0" borderId="0" xfId="56" applyFont="1" applyAlignment="1">
      <alignment vertical="center"/>
      <protection/>
    </xf>
    <xf numFmtId="0" fontId="22" fillId="0" borderId="0" xfId="56" applyFont="1" applyAlignment="1">
      <alignment vertical="center"/>
      <protection/>
    </xf>
    <xf numFmtId="0" fontId="25" fillId="0" borderId="0" xfId="56" applyFont="1" applyBorder="1" applyAlignment="1">
      <alignment horizontal="left" vertical="center"/>
      <protection/>
    </xf>
    <xf numFmtId="0" fontId="24" fillId="0" borderId="0" xfId="56" applyFont="1" applyFill="1" applyBorder="1" applyAlignment="1">
      <alignment vertical="center"/>
      <protection/>
    </xf>
    <xf numFmtId="0" fontId="46" fillId="0" borderId="0" xfId="56" applyFont="1" applyAlignment="1">
      <alignment vertical="center"/>
      <protection/>
    </xf>
    <xf numFmtId="0" fontId="46" fillId="0" borderId="0" xfId="56" applyFont="1" applyBorder="1" applyAlignment="1">
      <alignment vertical="center"/>
      <protection/>
    </xf>
    <xf numFmtId="0" fontId="25" fillId="0" borderId="0" xfId="56" applyFont="1" applyBorder="1" applyAlignment="1">
      <alignment vertical="center"/>
      <protection/>
    </xf>
    <xf numFmtId="0" fontId="26" fillId="0" borderId="0" xfId="56" applyFont="1">
      <alignment/>
      <protection/>
    </xf>
    <xf numFmtId="0" fontId="27" fillId="0" borderId="0" xfId="56" applyFont="1">
      <alignment/>
      <protection/>
    </xf>
    <xf numFmtId="0" fontId="1" fillId="0" borderId="0" xfId="56">
      <alignment/>
      <protection/>
    </xf>
    <xf numFmtId="0" fontId="24" fillId="0" borderId="10" xfId="53" applyFont="1" applyBorder="1" applyAlignment="1">
      <alignment horizontal="center" vertical="center"/>
      <protection/>
    </xf>
    <xf numFmtId="0" fontId="39" fillId="0" borderId="41" xfId="53" applyFont="1" applyBorder="1" applyAlignment="1">
      <alignment horizontal="center" vertical="center"/>
      <protection/>
    </xf>
    <xf numFmtId="0" fontId="24" fillId="0" borderId="10" xfId="53" applyFont="1" applyBorder="1" applyAlignment="1">
      <alignment vertical="top" wrapText="1"/>
      <protection/>
    </xf>
    <xf numFmtId="0" fontId="35" fillId="0" borderId="0" xfId="53">
      <alignment/>
      <protection/>
    </xf>
    <xf numFmtId="0" fontId="14" fillId="0" borderId="42" xfId="0" applyFont="1" applyBorder="1" applyAlignment="1">
      <alignment horizontal="center" vertical="center" textRotation="90"/>
    </xf>
    <xf numFmtId="0" fontId="14" fillId="0" borderId="42" xfId="0" applyFont="1" applyBorder="1" applyAlignment="1">
      <alignment horizontal="center" vertical="center" textRotation="90" wrapText="1"/>
    </xf>
    <xf numFmtId="0" fontId="13" fillId="0" borderId="22" xfId="0" applyNumberFormat="1" applyFont="1" applyBorder="1" applyAlignment="1">
      <alignment horizontal="center" vertical="center"/>
    </xf>
    <xf numFmtId="0" fontId="13" fillId="0" borderId="22" xfId="0" applyNumberFormat="1" applyFont="1" applyFill="1" applyBorder="1" applyAlignment="1">
      <alignment horizontal="center" vertical="center"/>
    </xf>
    <xf numFmtId="0" fontId="14" fillId="33" borderId="22" xfId="0" applyNumberFormat="1" applyFont="1" applyFill="1" applyBorder="1" applyAlignment="1">
      <alignment horizontal="center" vertical="center"/>
    </xf>
    <xf numFmtId="0" fontId="14" fillId="33" borderId="39" xfId="0" applyNumberFormat="1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 wrapText="1"/>
    </xf>
    <xf numFmtId="0" fontId="14" fillId="0" borderId="38" xfId="0" applyFont="1" applyBorder="1" applyAlignment="1">
      <alignment horizontal="center"/>
    </xf>
    <xf numFmtId="0" fontId="14" fillId="0" borderId="42" xfId="0" applyFont="1" applyFill="1" applyBorder="1" applyAlignment="1">
      <alignment horizontal="center" vertical="center" textRotation="90"/>
    </xf>
    <xf numFmtId="0" fontId="14" fillId="0" borderId="42" xfId="0" applyFont="1" applyFill="1" applyBorder="1" applyAlignment="1">
      <alignment horizontal="center" vertical="center" textRotation="90" wrapText="1"/>
    </xf>
    <xf numFmtId="0" fontId="13" fillId="33" borderId="22" xfId="0" applyNumberFormat="1" applyFont="1" applyFill="1" applyBorder="1" applyAlignment="1">
      <alignment horizontal="center" vertical="center"/>
    </xf>
    <xf numFmtId="0" fontId="14" fillId="0" borderId="22" xfId="0" applyNumberFormat="1" applyFont="1" applyBorder="1" applyAlignment="1">
      <alignment horizontal="center" vertical="center"/>
    </xf>
    <xf numFmtId="0" fontId="14" fillId="33" borderId="38" xfId="0" applyNumberFormat="1" applyFont="1" applyFill="1" applyBorder="1" applyAlignment="1">
      <alignment horizontal="center" vertical="center"/>
    </xf>
    <xf numFmtId="0" fontId="35" fillId="0" borderId="21" xfId="54" applyBorder="1" applyAlignment="1">
      <alignment horizontal="center" vertical="center"/>
      <protection/>
    </xf>
    <xf numFmtId="0" fontId="35" fillId="0" borderId="16" xfId="54" applyBorder="1" applyAlignment="1">
      <alignment horizontal="center" vertical="center"/>
      <protection/>
    </xf>
    <xf numFmtId="0" fontId="35" fillId="0" borderId="12" xfId="54" applyFill="1" applyBorder="1" applyAlignment="1">
      <alignment horizontal="center" vertical="center"/>
      <protection/>
    </xf>
    <xf numFmtId="0" fontId="35" fillId="0" borderId="12" xfId="54" applyBorder="1" applyAlignment="1">
      <alignment horizontal="center" vertical="center"/>
      <protection/>
    </xf>
    <xf numFmtId="0" fontId="35" fillId="0" borderId="38" xfId="54" applyFont="1" applyBorder="1" applyAlignment="1">
      <alignment horizontal="center" vertical="center" wrapText="1"/>
      <protection/>
    </xf>
    <xf numFmtId="0" fontId="15" fillId="0" borderId="0" xfId="0" applyFont="1" applyFill="1" applyAlignment="1">
      <alignment horizontal="right"/>
    </xf>
    <xf numFmtId="0" fontId="15" fillId="0" borderId="0" xfId="0" applyFont="1" applyFill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48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/>
    </xf>
    <xf numFmtId="1" fontId="5" fillId="0" borderId="29" xfId="54" applyNumberFormat="1" applyFont="1" applyBorder="1" applyAlignment="1" applyProtection="1">
      <alignment horizontal="center" vertical="center"/>
      <protection hidden="1"/>
    </xf>
    <xf numFmtId="49" fontId="3" fillId="33" borderId="14" xfId="54" applyNumberFormat="1" applyFont="1" applyFill="1" applyBorder="1" applyAlignment="1" applyProtection="1">
      <alignment horizontal="center" vertical="center"/>
      <protection hidden="1"/>
    </xf>
    <xf numFmtId="1" fontId="3" fillId="33" borderId="15" xfId="54" applyNumberFormat="1" applyFont="1" applyFill="1" applyBorder="1" applyAlignment="1" applyProtection="1">
      <alignment horizontal="center" vertical="center"/>
      <protection hidden="1"/>
    </xf>
    <xf numFmtId="1" fontId="3" fillId="33" borderId="26" xfId="54" applyNumberFormat="1" applyFont="1" applyFill="1" applyBorder="1" applyAlignment="1" applyProtection="1">
      <alignment horizontal="center" vertical="center"/>
      <protection hidden="1"/>
    </xf>
    <xf numFmtId="0" fontId="5" fillId="33" borderId="0" xfId="54" applyFont="1" applyFill="1">
      <alignment/>
      <protection/>
    </xf>
    <xf numFmtId="1" fontId="3" fillId="33" borderId="15" xfId="54" applyNumberFormat="1" applyFont="1" applyFill="1" applyBorder="1" applyAlignment="1" applyProtection="1">
      <alignment horizontal="center" vertical="center" shrinkToFit="1"/>
      <protection hidden="1"/>
    </xf>
    <xf numFmtId="1" fontId="3" fillId="33" borderId="25" xfId="54" applyNumberFormat="1" applyFont="1" applyFill="1" applyBorder="1" applyAlignment="1" applyProtection="1">
      <alignment horizontal="center" vertical="center" shrinkToFit="1"/>
      <protection hidden="1"/>
    </xf>
    <xf numFmtId="1" fontId="3" fillId="33" borderId="26" xfId="54" applyNumberFormat="1" applyFont="1" applyFill="1" applyBorder="1" applyAlignment="1" applyProtection="1">
      <alignment horizontal="center" vertical="center" shrinkToFit="1"/>
      <protection hidden="1"/>
    </xf>
    <xf numFmtId="1" fontId="3" fillId="33" borderId="0" xfId="54" applyNumberFormat="1" applyFont="1" applyFill="1">
      <alignment/>
      <protection/>
    </xf>
    <xf numFmtId="0" fontId="3" fillId="33" borderId="0" xfId="54" applyFont="1" applyFill="1">
      <alignment/>
      <protection/>
    </xf>
    <xf numFmtId="1" fontId="3" fillId="33" borderId="25" xfId="54" applyNumberFormat="1" applyFont="1" applyFill="1" applyBorder="1" applyAlignment="1" applyProtection="1">
      <alignment horizontal="center" vertical="center"/>
      <protection hidden="1"/>
    </xf>
    <xf numFmtId="1" fontId="3" fillId="33" borderId="0" xfId="54" applyNumberFormat="1" applyFont="1" applyFill="1" applyBorder="1">
      <alignment/>
      <protection/>
    </xf>
    <xf numFmtId="0" fontId="3" fillId="33" borderId="0" xfId="54" applyFont="1" applyFill="1" applyBorder="1">
      <alignment/>
      <protection/>
    </xf>
    <xf numFmtId="1" fontId="5" fillId="0" borderId="28" xfId="54" applyNumberFormat="1" applyFont="1" applyBorder="1" applyAlignment="1" applyProtection="1">
      <alignment horizontal="center" vertical="center"/>
      <protection hidden="1"/>
    </xf>
    <xf numFmtId="1" fontId="5" fillId="0" borderId="35" xfId="54" applyNumberFormat="1" applyFont="1" applyBorder="1" applyAlignment="1" applyProtection="1">
      <alignment horizontal="center" vertical="center"/>
      <protection hidden="1"/>
    </xf>
    <xf numFmtId="0" fontId="5" fillId="0" borderId="0" xfId="54" applyFont="1" applyFill="1">
      <alignment/>
      <protection/>
    </xf>
    <xf numFmtId="0" fontId="14" fillId="0" borderId="10" xfId="0" applyFont="1" applyBorder="1" applyAlignment="1">
      <alignment horizontal="center" vertical="center" textRotation="90" wrapText="1"/>
    </xf>
    <xf numFmtId="173" fontId="14" fillId="33" borderId="12" xfId="0" applyNumberFormat="1" applyFont="1" applyFill="1" applyBorder="1" applyAlignment="1">
      <alignment horizontal="center" vertical="center"/>
    </xf>
    <xf numFmtId="0" fontId="14" fillId="33" borderId="12" xfId="0" applyNumberFormat="1" applyFont="1" applyFill="1" applyBorder="1" applyAlignment="1">
      <alignment horizontal="center" vertical="center"/>
    </xf>
    <xf numFmtId="0" fontId="14" fillId="33" borderId="17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textRotation="90"/>
    </xf>
    <xf numFmtId="0" fontId="40" fillId="0" borderId="10" xfId="57" applyFont="1" applyFill="1" applyBorder="1" applyAlignment="1">
      <alignment horizontal="left" vertical="center" wrapText="1"/>
      <protection/>
    </xf>
    <xf numFmtId="173" fontId="14" fillId="33" borderId="38" xfId="0" applyNumberFormat="1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textRotation="90" wrapText="1"/>
    </xf>
    <xf numFmtId="0" fontId="40" fillId="0" borderId="0" xfId="57" applyFont="1" applyFill="1" applyBorder="1" applyAlignment="1">
      <alignment horizontal="left" vertical="center" wrapText="1"/>
      <protection/>
    </xf>
    <xf numFmtId="0" fontId="35" fillId="0" borderId="15" xfId="54" applyBorder="1" applyAlignment="1">
      <alignment horizontal="center" vertical="center"/>
      <protection/>
    </xf>
    <xf numFmtId="0" fontId="35" fillId="0" borderId="44" xfId="54" applyFill="1" applyBorder="1" applyAlignment="1">
      <alignment horizontal="center" vertical="center"/>
      <protection/>
    </xf>
    <xf numFmtId="0" fontId="35" fillId="0" borderId="44" xfId="54" applyBorder="1" applyAlignment="1">
      <alignment horizontal="center" vertical="center"/>
      <protection/>
    </xf>
    <xf numFmtId="0" fontId="35" fillId="0" borderId="24" xfId="54" applyBorder="1" applyAlignment="1">
      <alignment horizontal="center" vertical="center"/>
      <protection/>
    </xf>
    <xf numFmtId="0" fontId="43" fillId="0" borderId="0" xfId="54" applyFont="1" applyBorder="1">
      <alignment/>
      <protection/>
    </xf>
    <xf numFmtId="0" fontId="43" fillId="0" borderId="0" xfId="54" applyFont="1">
      <alignment/>
      <protection/>
    </xf>
    <xf numFmtId="0" fontId="35" fillId="0" borderId="13" xfId="54" applyFill="1" applyBorder="1" applyAlignment="1">
      <alignment horizontal="center" vertical="center"/>
      <protection/>
    </xf>
    <xf numFmtId="0" fontId="35" fillId="0" borderId="45" xfId="54" applyBorder="1" applyAlignment="1">
      <alignment horizontal="center" vertical="center"/>
      <protection/>
    </xf>
    <xf numFmtId="0" fontId="35" fillId="0" borderId="13" xfId="54" applyBorder="1" applyAlignment="1">
      <alignment horizontal="center" vertical="center"/>
      <protection/>
    </xf>
    <xf numFmtId="0" fontId="43" fillId="0" borderId="15" xfId="54" applyFont="1" applyBorder="1" applyAlignment="1">
      <alignment horizontal="center" vertical="center"/>
      <protection/>
    </xf>
    <xf numFmtId="0" fontId="43" fillId="0" borderId="44" xfId="54" applyFont="1" applyFill="1" applyBorder="1" applyAlignment="1">
      <alignment horizontal="center" vertical="center"/>
      <protection/>
    </xf>
    <xf numFmtId="0" fontId="43" fillId="0" borderId="44" xfId="54" applyFont="1" applyBorder="1" applyAlignment="1">
      <alignment horizontal="center" vertical="center"/>
      <protection/>
    </xf>
    <xf numFmtId="0" fontId="43" fillId="0" borderId="24" xfId="54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top" wrapText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top" wrapText="1"/>
    </xf>
    <xf numFmtId="0" fontId="10" fillId="0" borderId="39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49" fontId="29" fillId="0" borderId="47" xfId="0" applyNumberFormat="1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49" fontId="5" fillId="0" borderId="10" xfId="54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Fill="1" applyBorder="1" applyAlignment="1">
      <alignment horizontal="center" vertical="center" wrapText="1"/>
    </xf>
    <xf numFmtId="49" fontId="5" fillId="0" borderId="47" xfId="0" applyNumberFormat="1" applyFont="1" applyFill="1" applyBorder="1" applyAlignment="1">
      <alignment horizontal="center" vertical="center" wrapText="1"/>
    </xf>
    <xf numFmtId="49" fontId="5" fillId="0" borderId="10" xfId="54" applyNumberFormat="1" applyFont="1" applyFill="1" applyBorder="1" applyAlignment="1" applyProtection="1">
      <alignment horizontal="left" vertical="top" wrapText="1"/>
      <protection hidden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47" xfId="0" applyNumberFormat="1" applyFont="1" applyFill="1" applyBorder="1" applyAlignment="1">
      <alignment horizontal="center" vertical="center" wrapText="1"/>
    </xf>
    <xf numFmtId="1" fontId="4" fillId="0" borderId="10" xfId="54" applyNumberFormat="1" applyFont="1" applyFill="1" applyBorder="1" applyAlignment="1" applyProtection="1">
      <alignment horizontal="center" vertical="center" shrinkToFit="1"/>
      <protection hidden="1"/>
    </xf>
    <xf numFmtId="49" fontId="4" fillId="0" borderId="47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5" fillId="0" borderId="48" xfId="54" applyNumberFormat="1" applyFont="1" applyFill="1" applyBorder="1" applyAlignment="1" applyProtection="1">
      <alignment horizontal="center" vertical="center"/>
      <protection hidden="1"/>
    </xf>
    <xf numFmtId="1" fontId="3" fillId="0" borderId="10" xfId="54" applyNumberFormat="1" applyFont="1" applyFill="1" applyBorder="1" applyAlignment="1" applyProtection="1">
      <alignment horizontal="center" vertical="center" shrinkToFit="1"/>
      <protection hidden="1"/>
    </xf>
    <xf numFmtId="0" fontId="31" fillId="0" borderId="40" xfId="0" applyFont="1" applyFill="1" applyBorder="1" applyAlignment="1">
      <alignment horizontal="center" vertical="top" wrapText="1"/>
    </xf>
    <xf numFmtId="0" fontId="31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3" fillId="0" borderId="38" xfId="0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top" wrapText="1"/>
    </xf>
    <xf numFmtId="0" fontId="31" fillId="0" borderId="12" xfId="0" applyFont="1" applyFill="1" applyBorder="1" applyAlignment="1">
      <alignment vertical="top" wrapText="1"/>
    </xf>
    <xf numFmtId="0" fontId="31" fillId="0" borderId="12" xfId="0" applyFont="1" applyFill="1" applyBorder="1" applyAlignment="1">
      <alignment horizontal="center" vertical="center" wrapText="1"/>
    </xf>
    <xf numFmtId="49" fontId="30" fillId="0" borderId="17" xfId="0" applyNumberFormat="1" applyFont="1" applyFill="1" applyBorder="1" applyAlignment="1">
      <alignment horizontal="center" vertical="center" wrapText="1"/>
    </xf>
    <xf numFmtId="49" fontId="5" fillId="0" borderId="10" xfId="54" applyNumberFormat="1" applyFont="1" applyFill="1" applyBorder="1" applyAlignment="1" applyProtection="1">
      <alignment horizontal="left" vertical="center" wrapText="1"/>
      <protection/>
    </xf>
    <xf numFmtId="49" fontId="30" fillId="0" borderId="22" xfId="0" applyNumberFormat="1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top" wrapText="1"/>
    </xf>
    <xf numFmtId="0" fontId="31" fillId="0" borderId="10" xfId="0" applyFont="1" applyFill="1" applyBorder="1" applyAlignment="1">
      <alignment vertical="top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horizontal="center" vertical="top" wrapText="1"/>
    </xf>
    <xf numFmtId="49" fontId="30" fillId="0" borderId="22" xfId="0" applyNumberFormat="1" applyFont="1" applyFill="1" applyBorder="1" applyAlignment="1">
      <alignment horizontal="center" vertical="top" wrapText="1"/>
    </xf>
    <xf numFmtId="0" fontId="33" fillId="0" borderId="10" xfId="0" applyFont="1" applyFill="1" applyBorder="1" applyAlignment="1">
      <alignment horizontal="center" vertical="top" wrapText="1"/>
    </xf>
    <xf numFmtId="49" fontId="33" fillId="0" borderId="22" xfId="0" applyNumberFormat="1" applyFont="1" applyFill="1" applyBorder="1" applyAlignment="1">
      <alignment horizontal="center" vertical="top" wrapText="1"/>
    </xf>
    <xf numFmtId="0" fontId="30" fillId="0" borderId="21" xfId="0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vertical="top" wrapText="1"/>
    </xf>
    <xf numFmtId="0" fontId="31" fillId="0" borderId="38" xfId="0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3" fillId="33" borderId="49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horizontal="center" vertical="center" wrapText="1"/>
    </xf>
    <xf numFmtId="0" fontId="14" fillId="33" borderId="38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 wrapText="1"/>
    </xf>
    <xf numFmtId="0" fontId="36" fillId="34" borderId="3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/>
    </xf>
    <xf numFmtId="0" fontId="13" fillId="33" borderId="4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44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49" fontId="30" fillId="0" borderId="47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1" fillId="0" borderId="0" xfId="0" applyFont="1" applyFill="1" applyBorder="1" applyAlignment="1">
      <alignment horizontal="right" vertical="top" wrapText="1"/>
    </xf>
    <xf numFmtId="0" fontId="31" fillId="0" borderId="0" xfId="0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horizontal="center" vertical="top" wrapText="1"/>
    </xf>
    <xf numFmtId="0" fontId="31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31" fillId="0" borderId="10" xfId="0" applyFont="1" applyBorder="1" applyAlignment="1">
      <alignment horizontal="justify" vertical="top" wrapText="1"/>
    </xf>
    <xf numFmtId="0" fontId="31" fillId="0" borderId="10" xfId="0" applyFont="1" applyBorder="1" applyAlignment="1">
      <alignment vertical="top" wrapText="1"/>
    </xf>
    <xf numFmtId="49" fontId="3" fillId="0" borderId="21" xfId="54" applyNumberFormat="1" applyFont="1" applyFill="1" applyBorder="1" applyAlignment="1" applyProtection="1">
      <alignment horizontal="center" vertical="center"/>
      <protection hidden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top" wrapText="1"/>
    </xf>
    <xf numFmtId="49" fontId="5" fillId="0" borderId="21" xfId="54" applyNumberFormat="1" applyFont="1" applyFill="1" applyBorder="1" applyAlignment="1" applyProtection="1">
      <alignment horizontal="center" vertical="center"/>
      <protection hidden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vertical="top" wrapText="1"/>
    </xf>
    <xf numFmtId="1" fontId="5" fillId="0" borderId="50" xfId="53" applyNumberFormat="1" applyFont="1" applyFill="1" applyBorder="1" applyAlignment="1" applyProtection="1">
      <alignment horizontal="center" vertical="center"/>
      <protection hidden="1"/>
    </xf>
    <xf numFmtId="1" fontId="5" fillId="0" borderId="47" xfId="53" applyNumberFormat="1" applyFont="1" applyFill="1" applyBorder="1" applyAlignment="1" applyProtection="1">
      <alignment horizontal="center" vertical="center"/>
      <protection hidden="1"/>
    </xf>
    <xf numFmtId="1" fontId="5" fillId="0" borderId="51" xfId="53" applyNumberFormat="1" applyFont="1" applyFill="1" applyBorder="1" applyAlignment="1" applyProtection="1">
      <alignment horizontal="center" vertical="center"/>
      <protection hidden="1"/>
    </xf>
    <xf numFmtId="1" fontId="5" fillId="0" borderId="16" xfId="54" applyNumberFormat="1" applyFont="1" applyBorder="1" applyAlignment="1" applyProtection="1">
      <alignment horizontal="center"/>
      <protection hidden="1"/>
    </xf>
    <xf numFmtId="49" fontId="5" fillId="0" borderId="52" xfId="0" applyNumberFormat="1" applyFont="1" applyBorder="1" applyAlignment="1" applyProtection="1">
      <alignment horizontal="center" vertical="center"/>
      <protection hidden="1"/>
    </xf>
    <xf numFmtId="49" fontId="5" fillId="0" borderId="53" xfId="54" applyNumberFormat="1" applyFont="1" applyBorder="1" applyAlignment="1" applyProtection="1">
      <alignment horizontal="center" vertical="center"/>
      <protection hidden="1"/>
    </xf>
    <xf numFmtId="1" fontId="3" fillId="33" borderId="54" xfId="54" applyNumberFormat="1" applyFont="1" applyFill="1" applyBorder="1" applyAlignment="1" applyProtection="1">
      <alignment horizontal="center" vertical="center"/>
      <protection hidden="1"/>
    </xf>
    <xf numFmtId="1" fontId="5" fillId="0" borderId="30" xfId="54" applyNumberFormat="1" applyFont="1" applyBorder="1" applyAlignment="1" applyProtection="1">
      <alignment horizontal="center" vertical="center" wrapText="1"/>
      <protection hidden="1"/>
    </xf>
    <xf numFmtId="49" fontId="3" fillId="0" borderId="0" xfId="54" applyNumberFormat="1" applyFont="1" applyBorder="1" applyAlignment="1" applyProtection="1">
      <alignment horizontal="center" vertical="center" wrapText="1"/>
      <protection hidden="1"/>
    </xf>
    <xf numFmtId="49" fontId="9" fillId="0" borderId="0" xfId="54" applyNumberFormat="1" applyFont="1" applyBorder="1" applyAlignment="1" applyProtection="1">
      <alignment horizontal="justify" vertical="center" wrapText="1"/>
      <protection hidden="1"/>
    </xf>
    <xf numFmtId="0" fontId="8" fillId="0" borderId="10" xfId="54" applyFont="1" applyBorder="1">
      <alignment/>
      <protection/>
    </xf>
    <xf numFmtId="0" fontId="8" fillId="0" borderId="22" xfId="54" applyFont="1" applyBorder="1">
      <alignment/>
      <protection/>
    </xf>
    <xf numFmtId="0" fontId="8" fillId="0" borderId="38" xfId="54" applyFont="1" applyBorder="1" applyAlignment="1">
      <alignment horizontal="center" vertical="center" textRotation="90"/>
      <protection/>
    </xf>
    <xf numFmtId="0" fontId="8" fillId="0" borderId="38" xfId="54" applyFont="1" applyFill="1" applyBorder="1" applyAlignment="1">
      <alignment horizontal="center" vertical="center" textRotation="90"/>
      <protection/>
    </xf>
    <xf numFmtId="0" fontId="8" fillId="0" borderId="39" xfId="54" applyFont="1" applyFill="1" applyBorder="1" applyAlignment="1">
      <alignment horizontal="center" vertical="center" textRotation="90"/>
      <protection/>
    </xf>
    <xf numFmtId="1" fontId="3" fillId="33" borderId="24" xfId="54" applyNumberFormat="1" applyFont="1" applyFill="1" applyBorder="1" applyAlignment="1" applyProtection="1">
      <alignment horizontal="center" vertical="center"/>
      <protection hidden="1"/>
    </xf>
    <xf numFmtId="49" fontId="3" fillId="33" borderId="55" xfId="54" applyNumberFormat="1" applyFont="1" applyFill="1" applyBorder="1" applyAlignment="1" applyProtection="1">
      <alignment horizontal="center" vertical="center"/>
      <protection hidden="1"/>
    </xf>
    <xf numFmtId="49" fontId="5" fillId="0" borderId="56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>
      <alignment horizontal="center" vertical="top"/>
    </xf>
    <xf numFmtId="1" fontId="8" fillId="0" borderId="21" xfId="0" applyNumberFormat="1" applyFont="1" applyBorder="1" applyAlignment="1" applyProtection="1">
      <alignment horizontal="center" vertical="center" shrinkToFit="1"/>
      <protection hidden="1"/>
    </xf>
    <xf numFmtId="1" fontId="8" fillId="0" borderId="22" xfId="0" applyNumberFormat="1" applyFont="1" applyBorder="1" applyAlignment="1" applyProtection="1">
      <alignment horizontal="center" vertical="center" shrinkToFit="1"/>
      <protection hidden="1"/>
    </xf>
    <xf numFmtId="1" fontId="8" fillId="0" borderId="21" xfId="0" applyNumberFormat="1" applyFont="1" applyBorder="1" applyAlignment="1" applyProtection="1">
      <alignment horizontal="center" vertical="center" wrapText="1"/>
      <protection hidden="1"/>
    </xf>
    <xf numFmtId="1" fontId="8" fillId="0" borderId="22" xfId="0" applyNumberFormat="1" applyFont="1" applyBorder="1" applyAlignment="1" applyProtection="1">
      <alignment horizontal="center" vertical="center" wrapText="1"/>
      <protection hidden="1"/>
    </xf>
    <xf numFmtId="0" fontId="5" fillId="0" borderId="42" xfId="54" applyFont="1" applyBorder="1">
      <alignment/>
      <protection/>
    </xf>
    <xf numFmtId="0" fontId="5" fillId="0" borderId="28" xfId="54" applyFont="1" applyBorder="1">
      <alignment/>
      <protection/>
    </xf>
    <xf numFmtId="1" fontId="3" fillId="0" borderId="17" xfId="54" applyNumberFormat="1" applyFont="1" applyBorder="1" applyAlignment="1" applyProtection="1">
      <alignment horizontal="center" vertical="center"/>
      <protection hidden="1"/>
    </xf>
    <xf numFmtId="1" fontId="5" fillId="0" borderId="22" xfId="53" applyNumberFormat="1" applyFont="1" applyFill="1" applyBorder="1" applyAlignment="1" applyProtection="1">
      <alignment horizontal="center" vertical="center"/>
      <protection hidden="1"/>
    </xf>
    <xf numFmtId="1" fontId="5" fillId="0" borderId="39" xfId="53" applyNumberFormat="1" applyFont="1" applyFill="1" applyBorder="1" applyAlignment="1" applyProtection="1">
      <alignment horizontal="center" vertical="center"/>
      <protection hidden="1"/>
    </xf>
    <xf numFmtId="1" fontId="3" fillId="0" borderId="16" xfId="54" applyNumberFormat="1" applyFont="1" applyBorder="1" applyAlignment="1" applyProtection="1">
      <alignment horizontal="center" vertical="center"/>
      <protection hidden="1"/>
    </xf>
    <xf numFmtId="1" fontId="3" fillId="0" borderId="19" xfId="54" applyNumberFormat="1" applyFont="1" applyBorder="1" applyAlignment="1" applyProtection="1">
      <alignment horizontal="center" vertical="center"/>
      <protection hidden="1"/>
    </xf>
    <xf numFmtId="0" fontId="8" fillId="0" borderId="11" xfId="54" applyFont="1" applyBorder="1">
      <alignment/>
      <protection/>
    </xf>
    <xf numFmtId="0" fontId="8" fillId="0" borderId="57" xfId="54" applyFont="1" applyBorder="1" applyAlignment="1">
      <alignment horizontal="center" vertical="center" textRotation="90"/>
      <protection/>
    </xf>
    <xf numFmtId="1" fontId="5" fillId="0" borderId="35" xfId="54" applyNumberFormat="1" applyFont="1" applyBorder="1" applyAlignment="1" applyProtection="1">
      <alignment horizontal="center" vertical="center" wrapText="1"/>
      <protection hidden="1"/>
    </xf>
    <xf numFmtId="1" fontId="5" fillId="0" borderId="15" xfId="54" applyNumberFormat="1" applyFont="1" applyBorder="1" applyAlignment="1" applyProtection="1">
      <alignment horizontal="center" vertical="center"/>
      <protection hidden="1"/>
    </xf>
    <xf numFmtId="1" fontId="5" fillId="0" borderId="24" xfId="54" applyNumberFormat="1" applyFont="1" applyBorder="1" applyAlignment="1" applyProtection="1">
      <alignment horizontal="center" vertical="center"/>
      <protection hidden="1"/>
    </xf>
    <xf numFmtId="0" fontId="5" fillId="0" borderId="43" xfId="54" applyFont="1" applyBorder="1">
      <alignment/>
      <protection/>
    </xf>
    <xf numFmtId="0" fontId="8" fillId="0" borderId="18" xfId="54" applyFont="1" applyBorder="1">
      <alignment/>
      <protection/>
    </xf>
    <xf numFmtId="0" fontId="8" fillId="0" borderId="12" xfId="54" applyFont="1" applyBorder="1">
      <alignment/>
      <protection/>
    </xf>
    <xf numFmtId="1" fontId="5" fillId="0" borderId="42" xfId="54" applyNumberFormat="1" applyFont="1" applyFill="1" applyBorder="1" applyAlignment="1" applyProtection="1">
      <alignment horizontal="center" vertical="center" shrinkToFit="1"/>
      <protection hidden="1"/>
    </xf>
    <xf numFmtId="1" fontId="5" fillId="0" borderId="42" xfId="54" applyNumberFormat="1" applyFont="1" applyFill="1" applyBorder="1" applyAlignment="1" applyProtection="1">
      <alignment horizontal="center" vertical="center" shrinkToFit="1"/>
      <protection/>
    </xf>
    <xf numFmtId="49" fontId="50" fillId="0" borderId="0" xfId="0" applyNumberFormat="1" applyFont="1" applyBorder="1" applyAlignment="1" applyProtection="1">
      <alignment horizontal="left" vertical="center"/>
      <protection hidden="1"/>
    </xf>
    <xf numFmtId="1" fontId="3" fillId="0" borderId="31" xfId="54" applyNumberFormat="1" applyFont="1" applyFill="1" applyBorder="1" applyAlignment="1" applyProtection="1">
      <alignment horizontal="center" vertical="center" shrinkToFit="1"/>
      <protection hidden="1"/>
    </xf>
    <xf numFmtId="1" fontId="3" fillId="0" borderId="33" xfId="54" applyNumberFormat="1" applyFont="1" applyFill="1" applyBorder="1" applyAlignment="1" applyProtection="1">
      <alignment horizontal="center" vertical="center" shrinkToFit="1"/>
      <protection hidden="1"/>
    </xf>
    <xf numFmtId="1" fontId="3" fillId="0" borderId="32" xfId="54" applyNumberFormat="1" applyFont="1" applyFill="1" applyBorder="1" applyAlignment="1" applyProtection="1">
      <alignment horizontal="center" vertical="center" shrinkToFit="1"/>
      <protection hidden="1"/>
    </xf>
    <xf numFmtId="1" fontId="3" fillId="0" borderId="34" xfId="54" applyNumberFormat="1" applyFont="1" applyFill="1" applyBorder="1" applyAlignment="1" applyProtection="1">
      <alignment horizontal="center" vertical="center" shrinkToFit="1"/>
      <protection hidden="1"/>
    </xf>
    <xf numFmtId="1" fontId="5" fillId="0" borderId="36" xfId="54" applyNumberFormat="1" applyFont="1" applyBorder="1" applyAlignment="1" applyProtection="1">
      <alignment horizontal="center" vertical="center"/>
      <protection hidden="1"/>
    </xf>
    <xf numFmtId="1" fontId="5" fillId="0" borderId="58" xfId="54" applyNumberFormat="1" applyFont="1" applyFill="1" applyBorder="1" applyAlignment="1" applyProtection="1">
      <alignment horizontal="center" vertical="center" shrinkToFit="1"/>
      <protection/>
    </xf>
    <xf numFmtId="1" fontId="3" fillId="0" borderId="59" xfId="54" applyNumberFormat="1" applyFont="1" applyFill="1" applyBorder="1" applyAlignment="1" applyProtection="1">
      <alignment horizontal="center" vertical="center" shrinkToFit="1"/>
      <protection hidden="1"/>
    </xf>
    <xf numFmtId="1" fontId="5" fillId="0" borderId="59" xfId="54" applyNumberFormat="1" applyFont="1" applyFill="1" applyBorder="1" applyAlignment="1" applyProtection="1">
      <alignment horizontal="center" vertical="center" shrinkToFit="1"/>
      <protection/>
    </xf>
    <xf numFmtId="1" fontId="5" fillId="0" borderId="59" xfId="54" applyNumberFormat="1" applyFont="1" applyFill="1" applyBorder="1" applyAlignment="1" applyProtection="1">
      <alignment horizontal="center" vertical="center"/>
      <protection hidden="1"/>
    </xf>
    <xf numFmtId="49" fontId="5" fillId="0" borderId="53" xfId="0" applyNumberFormat="1" applyFont="1" applyBorder="1" applyAlignment="1" applyProtection="1">
      <alignment horizontal="center" vertical="center"/>
      <protection hidden="1"/>
    </xf>
    <xf numFmtId="1" fontId="3" fillId="0" borderId="52" xfId="54" applyNumberFormat="1" applyFont="1" applyFill="1" applyBorder="1" applyAlignment="1" applyProtection="1">
      <alignment horizontal="center" vertical="center" shrinkToFit="1"/>
      <protection hidden="1"/>
    </xf>
    <xf numFmtId="1" fontId="5" fillId="0" borderId="18" xfId="54" applyNumberFormat="1" applyFont="1" applyBorder="1" applyAlignment="1" applyProtection="1">
      <alignment horizontal="center"/>
      <protection hidden="1"/>
    </xf>
    <xf numFmtId="0" fontId="3" fillId="35" borderId="52" xfId="54" applyFont="1" applyFill="1" applyBorder="1" applyAlignment="1">
      <alignment horizontal="center" vertical="center" wrapText="1"/>
      <protection/>
    </xf>
    <xf numFmtId="1" fontId="3" fillId="0" borderId="24" xfId="54" applyNumberFormat="1" applyFont="1" applyBorder="1" applyAlignment="1" applyProtection="1">
      <alignment horizontal="center" vertical="center"/>
      <protection hidden="1"/>
    </xf>
    <xf numFmtId="1" fontId="5" fillId="0" borderId="37" xfId="54" applyNumberFormat="1" applyFont="1" applyBorder="1" applyAlignment="1" applyProtection="1">
      <alignment horizontal="center" vertical="center"/>
      <protection hidden="1"/>
    </xf>
    <xf numFmtId="1" fontId="5" fillId="0" borderId="36" xfId="54" applyNumberFormat="1" applyFont="1" applyBorder="1" applyAlignment="1" applyProtection="1">
      <alignment horizontal="center" vertical="center" wrapText="1"/>
      <protection hidden="1"/>
    </xf>
    <xf numFmtId="1" fontId="3" fillId="33" borderId="24" xfId="54" applyNumberFormat="1" applyFont="1" applyFill="1" applyBorder="1" applyAlignment="1" applyProtection="1">
      <alignment horizontal="center" vertical="center" shrinkToFit="1"/>
      <protection hidden="1"/>
    </xf>
    <xf numFmtId="0" fontId="3" fillId="35" borderId="55" xfId="54" applyFont="1" applyFill="1" applyBorder="1" applyAlignment="1">
      <alignment horizontal="center" vertical="center" wrapText="1"/>
      <protection/>
    </xf>
    <xf numFmtId="1" fontId="3" fillId="0" borderId="55" xfId="54" applyNumberFormat="1" applyFont="1" applyFill="1" applyBorder="1" applyAlignment="1" applyProtection="1">
      <alignment horizontal="center" shrinkToFit="1"/>
      <protection hidden="1"/>
    </xf>
    <xf numFmtId="1" fontId="3" fillId="33" borderId="14" xfId="54" applyNumberFormat="1" applyFont="1" applyFill="1" applyBorder="1" applyAlignment="1" applyProtection="1">
      <alignment horizontal="center" vertical="center"/>
      <protection hidden="1"/>
    </xf>
    <xf numFmtId="1" fontId="3" fillId="0" borderId="54" xfId="54" applyNumberFormat="1" applyFont="1" applyFill="1" applyBorder="1" applyAlignment="1" applyProtection="1">
      <alignment horizontal="center" vertical="center" shrinkToFit="1"/>
      <protection hidden="1"/>
    </xf>
    <xf numFmtId="49" fontId="5" fillId="0" borderId="14" xfId="54" applyNumberFormat="1" applyFont="1" applyBorder="1" applyAlignment="1" applyProtection="1">
      <alignment horizontal="center" vertical="center"/>
      <protection hidden="1"/>
    </xf>
    <xf numFmtId="1" fontId="5" fillId="0" borderId="44" xfId="54" applyNumberFormat="1" applyFont="1" applyBorder="1" applyAlignment="1" applyProtection="1">
      <alignment horizontal="center" vertical="center"/>
      <protection hidden="1"/>
    </xf>
    <xf numFmtId="1" fontId="5" fillId="0" borderId="25" xfId="54" applyNumberFormat="1" applyFont="1" applyBorder="1" applyAlignment="1" applyProtection="1">
      <alignment horizontal="center" vertical="center"/>
      <protection hidden="1"/>
    </xf>
    <xf numFmtId="1" fontId="3" fillId="0" borderId="29" xfId="54" applyNumberFormat="1" applyFont="1" applyBorder="1" applyAlignment="1" applyProtection="1">
      <alignment horizontal="center" vertical="center"/>
      <protection hidden="1"/>
    </xf>
    <xf numFmtId="49" fontId="5" fillId="0" borderId="58" xfId="0" applyNumberFormat="1" applyFont="1" applyBorder="1" applyAlignment="1" applyProtection="1">
      <alignment horizontal="center" vertical="center"/>
      <protection hidden="1"/>
    </xf>
    <xf numFmtId="0" fontId="3" fillId="0" borderId="0" xfId="54" applyFont="1" applyFill="1">
      <alignment/>
      <protection/>
    </xf>
    <xf numFmtId="0" fontId="13" fillId="33" borderId="10" xfId="0" applyNumberFormat="1" applyFont="1" applyFill="1" applyBorder="1" applyAlignment="1">
      <alignment horizontal="center" vertical="center" wrapText="1"/>
    </xf>
    <xf numFmtId="0" fontId="13" fillId="33" borderId="10" xfId="0" applyNumberFormat="1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textRotation="90" wrapText="1"/>
    </xf>
    <xf numFmtId="0" fontId="15" fillId="0" borderId="60" xfId="0" applyFont="1" applyBorder="1" applyAlignment="1">
      <alignment/>
    </xf>
    <xf numFmtId="173" fontId="13" fillId="33" borderId="10" xfId="0" applyNumberFormat="1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left" vertical="center" wrapText="1"/>
    </xf>
    <xf numFmtId="0" fontId="13" fillId="33" borderId="39" xfId="0" applyNumberFormat="1" applyFont="1" applyFill="1" applyBorder="1" applyAlignment="1">
      <alignment horizontal="center" vertical="center"/>
    </xf>
    <xf numFmtId="0" fontId="13" fillId="33" borderId="17" xfId="0" applyNumberFormat="1" applyFont="1" applyFill="1" applyBorder="1" applyAlignment="1">
      <alignment horizontal="center" vertical="center"/>
    </xf>
    <xf numFmtId="0" fontId="36" fillId="33" borderId="38" xfId="0" applyFont="1" applyFill="1" applyBorder="1" applyAlignment="1">
      <alignment horizontal="center" vertical="center" wrapText="1"/>
    </xf>
    <xf numFmtId="0" fontId="36" fillId="33" borderId="38" xfId="0" applyFont="1" applyFill="1" applyBorder="1" applyAlignment="1">
      <alignment horizontal="center" vertical="center"/>
    </xf>
    <xf numFmtId="0" fontId="13" fillId="33" borderId="38" xfId="0" applyNumberFormat="1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left" vertical="center" wrapText="1"/>
    </xf>
    <xf numFmtId="1" fontId="5" fillId="0" borderId="18" xfId="54" applyNumberFormat="1" applyFont="1" applyFill="1" applyBorder="1" applyAlignment="1" applyProtection="1">
      <alignment horizontal="center" vertical="center"/>
      <protection hidden="1"/>
    </xf>
    <xf numFmtId="1" fontId="5" fillId="0" borderId="17" xfId="54" applyNumberFormat="1" applyFont="1" applyFill="1" applyBorder="1" applyAlignment="1" applyProtection="1">
      <alignment horizontal="center" vertical="center" shrinkToFit="1"/>
      <protection hidden="1"/>
    </xf>
    <xf numFmtId="1" fontId="5" fillId="0" borderId="32" xfId="54" applyNumberFormat="1" applyFont="1" applyFill="1" applyBorder="1" applyAlignment="1" applyProtection="1">
      <alignment horizontal="center" vertical="center" shrinkToFit="1"/>
      <protection hidden="1"/>
    </xf>
    <xf numFmtId="1" fontId="5" fillId="0" borderId="19" xfId="54" applyNumberFormat="1" applyFont="1" applyFill="1" applyBorder="1" applyAlignment="1" applyProtection="1">
      <alignment horizontal="center" vertical="center"/>
      <protection hidden="1"/>
    </xf>
    <xf numFmtId="49" fontId="3" fillId="0" borderId="55" xfId="0" applyNumberFormat="1" applyFont="1" applyFill="1" applyBorder="1" applyAlignment="1" applyProtection="1">
      <alignment horizontal="center" vertical="center" shrinkToFit="1"/>
      <protection hidden="1"/>
    </xf>
    <xf numFmtId="1" fontId="3" fillId="0" borderId="25" xfId="54" applyNumberFormat="1" applyFont="1" applyBorder="1" applyAlignment="1" applyProtection="1">
      <alignment horizontal="center" vertical="center"/>
      <protection hidden="1"/>
    </xf>
    <xf numFmtId="1" fontId="5" fillId="0" borderId="61" xfId="54" applyNumberFormat="1" applyFont="1" applyFill="1" applyBorder="1" applyAlignment="1" applyProtection="1">
      <alignment horizontal="center" vertical="center"/>
      <protection hidden="1"/>
    </xf>
    <xf numFmtId="1" fontId="5" fillId="0" borderId="62" xfId="54" applyNumberFormat="1" applyFont="1" applyFill="1" applyBorder="1" applyAlignment="1" applyProtection="1">
      <alignment horizontal="center" vertical="center"/>
      <protection hidden="1"/>
    </xf>
    <xf numFmtId="1" fontId="5" fillId="0" borderId="37" xfId="54" applyNumberFormat="1" applyFont="1" applyFill="1" applyBorder="1" applyAlignment="1" applyProtection="1">
      <alignment horizontal="center" vertical="center" shrinkToFit="1"/>
      <protection/>
    </xf>
    <xf numFmtId="1" fontId="5" fillId="0" borderId="36" xfId="54" applyNumberFormat="1" applyFont="1" applyFill="1" applyBorder="1" applyAlignment="1" applyProtection="1">
      <alignment horizontal="center" vertical="center" shrinkToFit="1"/>
      <protection/>
    </xf>
    <xf numFmtId="1" fontId="3" fillId="0" borderId="27" xfId="54" applyNumberFormat="1" applyFont="1" applyBorder="1" applyAlignment="1" applyProtection="1">
      <alignment horizontal="center" vertical="center"/>
      <protection hidden="1"/>
    </xf>
    <xf numFmtId="1" fontId="3" fillId="0" borderId="54" xfId="54" applyNumberFormat="1" applyFont="1" applyBorder="1" applyAlignment="1" applyProtection="1">
      <alignment horizontal="center" vertical="center"/>
      <protection hidden="1"/>
    </xf>
    <xf numFmtId="1" fontId="5" fillId="0" borderId="33" xfId="54" applyNumberFormat="1" applyFont="1" applyBorder="1" applyProtection="1">
      <alignment/>
      <protection hidden="1"/>
    </xf>
    <xf numFmtId="1" fontId="5" fillId="0" borderId="32" xfId="54" applyNumberFormat="1" applyFont="1" applyBorder="1" applyProtection="1">
      <alignment/>
      <protection hidden="1"/>
    </xf>
    <xf numFmtId="1" fontId="5" fillId="0" borderId="33" xfId="54" applyNumberFormat="1" applyFont="1" applyBorder="1" applyAlignment="1" applyProtection="1">
      <alignment horizontal="center"/>
      <protection hidden="1"/>
    </xf>
    <xf numFmtId="1" fontId="5" fillId="0" borderId="35" xfId="54" applyNumberFormat="1" applyFont="1" applyFill="1" applyBorder="1" applyAlignment="1" applyProtection="1">
      <alignment horizontal="center" vertical="center" shrinkToFit="1"/>
      <protection hidden="1"/>
    </xf>
    <xf numFmtId="1" fontId="5" fillId="0" borderId="33" xfId="54" applyNumberFormat="1" applyFont="1" applyBorder="1" applyAlignment="1" applyProtection="1">
      <alignment horizontal="center" vertical="center"/>
      <protection hidden="1"/>
    </xf>
    <xf numFmtId="1" fontId="3" fillId="33" borderId="55" xfId="53" applyNumberFormat="1" applyFont="1" applyFill="1" applyBorder="1" applyAlignment="1" applyProtection="1">
      <alignment horizontal="center" vertical="center" shrinkToFit="1"/>
      <protection/>
    </xf>
    <xf numFmtId="1" fontId="3" fillId="0" borderId="58" xfId="53" applyNumberFormat="1" applyFont="1" applyFill="1" applyBorder="1" applyAlignment="1" applyProtection="1">
      <alignment horizontal="center" vertical="center" shrinkToFit="1"/>
      <protection/>
    </xf>
    <xf numFmtId="1" fontId="3" fillId="0" borderId="55" xfId="53" applyNumberFormat="1" applyFont="1" applyFill="1" applyBorder="1" applyAlignment="1" applyProtection="1">
      <alignment horizontal="center" vertical="center" shrinkToFit="1"/>
      <protection/>
    </xf>
    <xf numFmtId="1" fontId="3" fillId="33" borderId="27" xfId="54" applyNumberFormat="1" applyFont="1" applyFill="1" applyBorder="1" applyAlignment="1" applyProtection="1">
      <alignment horizontal="center" vertical="center" shrinkToFit="1"/>
      <protection hidden="1"/>
    </xf>
    <xf numFmtId="49" fontId="3" fillId="0" borderId="55" xfId="54" applyNumberFormat="1" applyFont="1" applyFill="1" applyBorder="1" applyAlignment="1" applyProtection="1">
      <alignment horizontal="justify" vertical="top" wrapText="1"/>
      <protection hidden="1"/>
    </xf>
    <xf numFmtId="49" fontId="3" fillId="33" borderId="55" xfId="54" applyNumberFormat="1" applyFont="1" applyFill="1" applyBorder="1" applyAlignment="1" applyProtection="1">
      <alignment horizontal="justify" vertical="top" wrapText="1"/>
      <protection hidden="1"/>
    </xf>
    <xf numFmtId="49" fontId="3" fillId="0" borderId="55" xfId="54" applyNumberFormat="1" applyFont="1" applyFill="1" applyBorder="1" applyAlignment="1" applyProtection="1">
      <alignment horizontal="justify" vertical="top" wrapText="1"/>
      <protection/>
    </xf>
    <xf numFmtId="49" fontId="3" fillId="33" borderId="27" xfId="54" applyNumberFormat="1" applyFont="1" applyFill="1" applyBorder="1" applyAlignment="1" applyProtection="1">
      <alignment horizontal="justify" vertical="top" wrapText="1"/>
      <protection/>
    </xf>
    <xf numFmtId="0" fontId="3" fillId="0" borderId="27" xfId="54" applyFont="1" applyBorder="1" applyAlignment="1">
      <alignment horizontal="justify" vertical="top" wrapText="1"/>
      <protection/>
    </xf>
    <xf numFmtId="0" fontId="3" fillId="35" borderId="63" xfId="54" applyFont="1" applyFill="1" applyBorder="1" applyAlignment="1">
      <alignment horizontal="justify" vertical="top" wrapText="1"/>
      <protection/>
    </xf>
    <xf numFmtId="49" fontId="5" fillId="0" borderId="56" xfId="55" applyNumberFormat="1" applyFont="1" applyFill="1" applyBorder="1" applyAlignment="1" applyProtection="1">
      <alignment horizontal="left" vertical="center"/>
      <protection hidden="1"/>
    </xf>
    <xf numFmtId="49" fontId="5" fillId="0" borderId="64" xfId="55" applyNumberFormat="1" applyFont="1" applyFill="1" applyBorder="1" applyAlignment="1" applyProtection="1">
      <alignment horizontal="left" vertical="center"/>
      <protection hidden="1"/>
    </xf>
    <xf numFmtId="49" fontId="5" fillId="0" borderId="59" xfId="55" applyNumberFormat="1" applyFont="1" applyFill="1" applyBorder="1" applyAlignment="1" applyProtection="1">
      <alignment horizontal="justify" vertical="center"/>
      <protection hidden="1"/>
    </xf>
    <xf numFmtId="49" fontId="5" fillId="0" borderId="59" xfId="55" applyNumberFormat="1" applyFont="1" applyFill="1" applyBorder="1" applyAlignment="1" applyProtection="1">
      <alignment horizontal="left" vertical="center"/>
      <protection hidden="1"/>
    </xf>
    <xf numFmtId="49" fontId="5" fillId="36" borderId="59" xfId="55" applyNumberFormat="1" applyFont="1" applyFill="1" applyBorder="1" applyAlignment="1" applyProtection="1">
      <alignment horizontal="left" vertical="center"/>
      <protection hidden="1"/>
    </xf>
    <xf numFmtId="1" fontId="5" fillId="0" borderId="65" xfId="53" applyNumberFormat="1" applyFont="1" applyFill="1" applyBorder="1" applyAlignment="1" applyProtection="1">
      <alignment horizontal="center" vertical="center"/>
      <protection hidden="1"/>
    </xf>
    <xf numFmtId="1" fontId="5" fillId="0" borderId="18" xfId="0" applyNumberFormat="1" applyFont="1" applyBorder="1" applyAlignment="1" applyProtection="1">
      <alignment horizontal="center" vertical="center"/>
      <protection hidden="1"/>
    </xf>
    <xf numFmtId="1" fontId="5" fillId="0" borderId="50" xfId="0" applyNumberFormat="1" applyFont="1" applyBorder="1" applyAlignment="1" applyProtection="1">
      <alignment horizontal="center" vertical="center"/>
      <protection hidden="1"/>
    </xf>
    <xf numFmtId="1" fontId="5" fillId="0" borderId="60" xfId="0" applyNumberFormat="1" applyFont="1" applyBorder="1" applyAlignment="1" applyProtection="1">
      <alignment horizontal="center" vertical="center" wrapText="1"/>
      <protection hidden="1"/>
    </xf>
    <xf numFmtId="1" fontId="5" fillId="0" borderId="11" xfId="0" applyNumberFormat="1" applyFont="1" applyBorder="1" applyAlignment="1" applyProtection="1">
      <alignment horizontal="center" vertical="center"/>
      <protection hidden="1"/>
    </xf>
    <xf numFmtId="1" fontId="5" fillId="0" borderId="47" xfId="0" applyNumberFormat="1" applyFont="1" applyBorder="1" applyAlignment="1" applyProtection="1">
      <alignment horizontal="center" vertical="center"/>
      <protection hidden="1"/>
    </xf>
    <xf numFmtId="1" fontId="5" fillId="36" borderId="18" xfId="0" applyNumberFormat="1" applyFont="1" applyFill="1" applyBorder="1" applyAlignment="1" applyProtection="1">
      <alignment horizontal="center" vertical="center"/>
      <protection hidden="1"/>
    </xf>
    <xf numFmtId="1" fontId="5" fillId="36" borderId="50" xfId="0" applyNumberFormat="1" applyFont="1" applyFill="1" applyBorder="1" applyAlignment="1" applyProtection="1">
      <alignment horizontal="center" vertical="center"/>
      <protection hidden="1"/>
    </xf>
    <xf numFmtId="1" fontId="5" fillId="0" borderId="20" xfId="55" applyNumberFormat="1" applyFont="1" applyBorder="1" applyAlignment="1" applyProtection="1">
      <alignment horizontal="center" vertical="center"/>
      <protection hidden="1"/>
    </xf>
    <xf numFmtId="1" fontId="5" fillId="36" borderId="60" xfId="0" applyNumberFormat="1" applyFont="1" applyFill="1" applyBorder="1" applyAlignment="1" applyProtection="1">
      <alignment horizontal="center" vertical="center" wrapText="1"/>
      <protection hidden="1"/>
    </xf>
    <xf numFmtId="1" fontId="5" fillId="0" borderId="11" xfId="55" applyNumberFormat="1" applyFont="1" applyBorder="1" applyAlignment="1" applyProtection="1">
      <alignment horizontal="center" vertical="center"/>
      <protection hidden="1"/>
    </xf>
    <xf numFmtId="1" fontId="5" fillId="0" borderId="22" xfId="55" applyNumberFormat="1" applyFont="1" applyBorder="1" applyAlignment="1" applyProtection="1">
      <alignment horizontal="center" vertical="center"/>
      <protection hidden="1"/>
    </xf>
    <xf numFmtId="1" fontId="5" fillId="0" borderId="66" xfId="53" applyNumberFormat="1" applyFont="1" applyFill="1" applyBorder="1" applyAlignment="1" applyProtection="1">
      <alignment horizontal="center" vertical="center"/>
      <protection hidden="1"/>
    </xf>
    <xf numFmtId="49" fontId="5" fillId="0" borderId="58" xfId="55" applyNumberFormat="1" applyFont="1" applyFill="1" applyBorder="1" applyAlignment="1" applyProtection="1">
      <alignment horizontal="left" vertical="center"/>
      <protection hidden="1"/>
    </xf>
    <xf numFmtId="1" fontId="5" fillId="0" borderId="43" xfId="0" applyNumberFormat="1" applyFont="1" applyBorder="1" applyAlignment="1" applyProtection="1">
      <alignment horizontal="center" vertical="center"/>
      <protection hidden="1"/>
    </xf>
    <xf numFmtId="1" fontId="5" fillId="0" borderId="65" xfId="0" applyNumberFormat="1" applyFont="1" applyBorder="1" applyAlignment="1" applyProtection="1">
      <alignment horizontal="center" vertical="center"/>
      <protection hidden="1"/>
    </xf>
    <xf numFmtId="1" fontId="5" fillId="0" borderId="29" xfId="0" applyNumberFormat="1" applyFont="1" applyBorder="1" applyAlignment="1" applyProtection="1">
      <alignment horizontal="center" vertical="center"/>
      <protection hidden="1"/>
    </xf>
    <xf numFmtId="1" fontId="5" fillId="0" borderId="65" xfId="0" applyNumberFormat="1" applyFont="1" applyBorder="1" applyAlignment="1" applyProtection="1">
      <alignment horizontal="center" vertical="center" wrapText="1"/>
      <protection hidden="1"/>
    </xf>
    <xf numFmtId="1" fontId="5" fillId="0" borderId="36" xfId="53" applyNumberFormat="1" applyFont="1" applyFill="1" applyBorder="1" applyAlignment="1" applyProtection="1">
      <alignment horizontal="center" vertical="center"/>
      <protection hidden="1"/>
    </xf>
    <xf numFmtId="1" fontId="5" fillId="0" borderId="30" xfId="53" applyNumberFormat="1" applyFont="1" applyFill="1" applyBorder="1" applyAlignment="1" applyProtection="1">
      <alignment horizontal="center" vertical="center"/>
      <protection hidden="1"/>
    </xf>
    <xf numFmtId="1" fontId="5" fillId="0" borderId="47" xfId="55" applyNumberFormat="1" applyFont="1" applyBorder="1" applyAlignment="1" applyProtection="1">
      <alignment horizontal="center" vertical="center"/>
      <protection hidden="1"/>
    </xf>
    <xf numFmtId="1" fontId="5" fillId="0" borderId="67" xfId="53" applyNumberFormat="1" applyFont="1" applyFill="1" applyBorder="1" applyAlignment="1" applyProtection="1">
      <alignment horizontal="center" vertical="center"/>
      <protection hidden="1"/>
    </xf>
    <xf numFmtId="1" fontId="5" fillId="0" borderId="46" xfId="53" applyNumberFormat="1" applyFont="1" applyFill="1" applyBorder="1" applyAlignment="1" applyProtection="1">
      <alignment horizontal="center" vertical="center"/>
      <protection hidden="1"/>
    </xf>
    <xf numFmtId="1" fontId="5" fillId="0" borderId="68" xfId="53" applyNumberFormat="1" applyFont="1" applyFill="1" applyBorder="1" applyAlignment="1" applyProtection="1">
      <alignment horizontal="center" vertical="center"/>
      <protection hidden="1"/>
    </xf>
    <xf numFmtId="1" fontId="5" fillId="0" borderId="17" xfId="54" applyNumberFormat="1" applyFont="1" applyBorder="1" applyAlignment="1" applyProtection="1">
      <alignment horizontal="center"/>
      <protection hidden="1"/>
    </xf>
    <xf numFmtId="1" fontId="5" fillId="0" borderId="56" xfId="54" applyNumberFormat="1" applyFont="1" applyFill="1" applyBorder="1" applyAlignment="1" applyProtection="1">
      <alignment horizontal="center" vertical="center" shrinkToFit="1"/>
      <protection hidden="1"/>
    </xf>
    <xf numFmtId="1" fontId="5" fillId="0" borderId="50" xfId="54" applyNumberFormat="1" applyFont="1" applyFill="1" applyBorder="1" applyAlignment="1" applyProtection="1">
      <alignment horizontal="center" vertical="center" shrinkToFit="1"/>
      <protection hidden="1"/>
    </xf>
    <xf numFmtId="1" fontId="5" fillId="0" borderId="47" xfId="54" applyNumberFormat="1" applyFont="1" applyFill="1" applyBorder="1" applyAlignment="1" applyProtection="1">
      <alignment horizontal="center" vertical="center" shrinkToFit="1"/>
      <protection hidden="1"/>
    </xf>
    <xf numFmtId="1" fontId="5" fillId="0" borderId="47" xfId="54" applyNumberFormat="1" applyFont="1" applyFill="1" applyBorder="1" applyAlignment="1" applyProtection="1">
      <alignment horizontal="center" vertical="center" shrinkToFit="1"/>
      <protection/>
    </xf>
    <xf numFmtId="1" fontId="5" fillId="0" borderId="50" xfId="54" applyNumberFormat="1" applyFont="1" applyBorder="1" applyAlignment="1" applyProtection="1">
      <alignment horizontal="center" vertical="center"/>
      <protection hidden="1"/>
    </xf>
    <xf numFmtId="1" fontId="3" fillId="0" borderId="47" xfId="54" applyNumberFormat="1" applyFont="1" applyFill="1" applyBorder="1" applyAlignment="1" applyProtection="1">
      <alignment horizontal="center" vertical="center" shrinkToFit="1"/>
      <protection hidden="1"/>
    </xf>
    <xf numFmtId="1" fontId="5" fillId="0" borderId="47" xfId="54" applyNumberFormat="1" applyFont="1" applyBorder="1" applyAlignment="1" applyProtection="1">
      <alignment horizontal="center" vertical="center"/>
      <protection hidden="1"/>
    </xf>
    <xf numFmtId="1" fontId="5" fillId="0" borderId="50" xfId="54" applyNumberFormat="1" applyFont="1" applyBorder="1" applyAlignment="1" applyProtection="1">
      <alignment horizontal="center"/>
      <protection hidden="1"/>
    </xf>
    <xf numFmtId="1" fontId="5" fillId="0" borderId="67" xfId="54" applyNumberFormat="1" applyFont="1" applyBorder="1" applyAlignment="1" applyProtection="1">
      <alignment horizontal="center"/>
      <protection hidden="1"/>
    </xf>
    <xf numFmtId="1" fontId="3" fillId="0" borderId="35" xfId="54" applyNumberFormat="1" applyFont="1" applyBorder="1" applyAlignment="1" applyProtection="1">
      <alignment horizontal="center" vertical="center"/>
      <protection hidden="1"/>
    </xf>
    <xf numFmtId="1" fontId="3" fillId="0" borderId="69" xfId="54" applyNumberFormat="1" applyFont="1" applyBorder="1" applyAlignment="1" applyProtection="1">
      <alignment horizontal="center" vertical="center"/>
      <protection hidden="1"/>
    </xf>
    <xf numFmtId="1" fontId="3" fillId="0" borderId="18" xfId="54" applyNumberFormat="1" applyFont="1" applyBorder="1" applyAlignment="1" applyProtection="1">
      <alignment horizontal="center" vertical="center"/>
      <protection hidden="1"/>
    </xf>
    <xf numFmtId="1" fontId="3" fillId="0" borderId="16" xfId="54" applyNumberFormat="1" applyFont="1" applyFill="1" applyBorder="1" applyAlignment="1" applyProtection="1">
      <alignment horizontal="center" vertical="center" shrinkToFit="1"/>
      <protection hidden="1"/>
    </xf>
    <xf numFmtId="0" fontId="89" fillId="0" borderId="58" xfId="0" applyFont="1" applyBorder="1" applyAlignment="1">
      <alignment vertical="top" wrapText="1"/>
    </xf>
    <xf numFmtId="0" fontId="89" fillId="0" borderId="59" xfId="0" applyFont="1" applyBorder="1" applyAlignment="1">
      <alignment vertical="top" wrapText="1"/>
    </xf>
    <xf numFmtId="0" fontId="90" fillId="0" borderId="55" xfId="0" applyFont="1" applyBorder="1" applyAlignment="1">
      <alignment/>
    </xf>
    <xf numFmtId="0" fontId="91" fillId="0" borderId="58" xfId="0" applyFont="1" applyBorder="1" applyAlignment="1">
      <alignment/>
    </xf>
    <xf numFmtId="1" fontId="5" fillId="0" borderId="30" xfId="54" applyNumberFormat="1" applyFont="1" applyBorder="1" applyAlignment="1" applyProtection="1">
      <alignment horizontal="center"/>
      <protection hidden="1"/>
    </xf>
    <xf numFmtId="1" fontId="5" fillId="36" borderId="20" xfId="53" applyNumberFormat="1" applyFont="1" applyFill="1" applyBorder="1" applyAlignment="1" applyProtection="1">
      <alignment horizontal="center" vertical="center"/>
      <protection hidden="1"/>
    </xf>
    <xf numFmtId="1" fontId="5" fillId="36" borderId="20" xfId="53" applyNumberFormat="1" applyFont="1" applyFill="1" applyBorder="1" applyAlignment="1" applyProtection="1">
      <alignment horizontal="center"/>
      <protection hidden="1"/>
    </xf>
    <xf numFmtId="1" fontId="5" fillId="36" borderId="50" xfId="53" applyNumberFormat="1" applyFont="1" applyFill="1" applyBorder="1" applyAlignment="1" applyProtection="1">
      <alignment horizontal="center" vertical="center"/>
      <protection hidden="1"/>
    </xf>
    <xf numFmtId="1" fontId="5" fillId="36" borderId="47" xfId="53" applyNumberFormat="1" applyFont="1" applyFill="1" applyBorder="1" applyAlignment="1" applyProtection="1">
      <alignment horizontal="center" vertical="center"/>
      <protection hidden="1"/>
    </xf>
    <xf numFmtId="1" fontId="5" fillId="36" borderId="51" xfId="53" applyNumberFormat="1" applyFont="1" applyFill="1" applyBorder="1" applyAlignment="1" applyProtection="1">
      <alignment horizontal="center" vertical="center"/>
      <protection hidden="1"/>
    </xf>
    <xf numFmtId="0" fontId="89" fillId="0" borderId="64" xfId="0" applyFont="1" applyBorder="1" applyAlignment="1">
      <alignment/>
    </xf>
    <xf numFmtId="1" fontId="5" fillId="0" borderId="70" xfId="54" applyNumberFormat="1" applyFont="1" applyFill="1" applyBorder="1" applyAlignment="1" applyProtection="1">
      <alignment horizontal="center" vertical="center"/>
      <protection hidden="1"/>
    </xf>
    <xf numFmtId="1" fontId="5" fillId="0" borderId="45" xfId="54" applyNumberFormat="1" applyFont="1" applyFill="1" applyBorder="1" applyAlignment="1" applyProtection="1">
      <alignment horizontal="center" vertical="center" shrinkToFit="1"/>
      <protection hidden="1"/>
    </xf>
    <xf numFmtId="1" fontId="5" fillId="0" borderId="71" xfId="54" applyNumberFormat="1" applyFont="1" applyFill="1" applyBorder="1" applyAlignment="1" applyProtection="1">
      <alignment horizontal="center" vertical="center"/>
      <protection hidden="1"/>
    </xf>
    <xf numFmtId="1" fontId="5" fillId="0" borderId="72" xfId="54" applyNumberFormat="1" applyFont="1" applyFill="1" applyBorder="1" applyAlignment="1" applyProtection="1">
      <alignment horizontal="center" vertical="center"/>
      <protection hidden="1"/>
    </xf>
    <xf numFmtId="1" fontId="5" fillId="0" borderId="45" xfId="54" applyNumberFormat="1" applyFont="1" applyFill="1" applyBorder="1" applyAlignment="1" applyProtection="1">
      <alignment horizontal="center" vertical="center"/>
      <protection hidden="1"/>
    </xf>
    <xf numFmtId="1" fontId="3" fillId="0" borderId="55" xfId="54" applyNumberFormat="1" applyFont="1" applyBorder="1" applyAlignment="1" applyProtection="1">
      <alignment horizontal="center" vertical="center"/>
      <protection hidden="1"/>
    </xf>
    <xf numFmtId="1" fontId="3" fillId="33" borderId="55" xfId="54" applyNumberFormat="1" applyFont="1" applyFill="1" applyBorder="1" applyAlignment="1" applyProtection="1">
      <alignment horizontal="center" vertical="center"/>
      <protection hidden="1"/>
    </xf>
    <xf numFmtId="1" fontId="3" fillId="0" borderId="51" xfId="54" applyNumberFormat="1" applyFont="1" applyBorder="1" applyAlignment="1" applyProtection="1">
      <alignment horizontal="center" vertical="center"/>
      <protection hidden="1"/>
    </xf>
    <xf numFmtId="1" fontId="5" fillId="0" borderId="65" xfId="54" applyNumberFormat="1" applyFont="1" applyFill="1" applyBorder="1" applyAlignment="1" applyProtection="1">
      <alignment horizontal="center" vertical="center" shrinkToFit="1"/>
      <protection hidden="1"/>
    </xf>
    <xf numFmtId="1" fontId="5" fillId="0" borderId="66" xfId="54" applyNumberFormat="1" applyFont="1" applyFill="1" applyBorder="1" applyAlignment="1" applyProtection="1">
      <alignment horizontal="center" vertical="center"/>
      <protection hidden="1"/>
    </xf>
    <xf numFmtId="1" fontId="3" fillId="33" borderId="54" xfId="54" applyNumberFormat="1" applyFont="1" applyFill="1" applyBorder="1" applyAlignment="1" applyProtection="1">
      <alignment horizontal="center" vertical="center" shrinkToFit="1"/>
      <protection hidden="1"/>
    </xf>
    <xf numFmtId="1" fontId="5" fillId="0" borderId="67" xfId="54" applyNumberFormat="1" applyFont="1" applyFill="1" applyBorder="1" applyAlignment="1" applyProtection="1">
      <alignment horizontal="center" vertical="center" shrinkToFit="1"/>
      <protection hidden="1"/>
    </xf>
    <xf numFmtId="1" fontId="5" fillId="0" borderId="51" xfId="54" applyNumberFormat="1" applyFont="1" applyFill="1" applyBorder="1" applyAlignment="1" applyProtection="1">
      <alignment horizontal="center" vertical="center" shrinkToFit="1"/>
      <protection hidden="1"/>
    </xf>
    <xf numFmtId="1" fontId="5" fillId="0" borderId="50" xfId="54" applyNumberFormat="1" applyFont="1" applyBorder="1" applyProtection="1">
      <alignment/>
      <protection hidden="1"/>
    </xf>
    <xf numFmtId="1" fontId="5" fillId="0" borderId="67" xfId="54" applyNumberFormat="1" applyFont="1" applyBorder="1" applyProtection="1">
      <alignment/>
      <protection hidden="1"/>
    </xf>
    <xf numFmtId="1" fontId="5" fillId="0" borderId="51" xfId="54" applyNumberFormat="1" applyFont="1" applyBorder="1" applyProtection="1">
      <alignment/>
      <protection hidden="1"/>
    </xf>
    <xf numFmtId="1" fontId="5" fillId="0" borderId="51" xfId="54" applyNumberFormat="1" applyFont="1" applyBorder="1" applyAlignment="1" applyProtection="1">
      <alignment horizontal="center" vertical="center"/>
      <protection hidden="1"/>
    </xf>
    <xf numFmtId="1" fontId="3" fillId="0" borderId="55" xfId="54" applyNumberFormat="1" applyFont="1" applyFill="1" applyBorder="1" applyAlignment="1" applyProtection="1">
      <alignment horizontal="center" vertical="center" shrinkToFit="1"/>
      <protection hidden="1"/>
    </xf>
    <xf numFmtId="1" fontId="5" fillId="0" borderId="32" xfId="54" applyNumberFormat="1" applyFont="1" applyBorder="1" applyAlignment="1" applyProtection="1">
      <alignment horizontal="center" vertical="center"/>
      <protection hidden="1"/>
    </xf>
    <xf numFmtId="49" fontId="3" fillId="0" borderId="23" xfId="0" applyNumberFormat="1" applyFont="1" applyFill="1" applyBorder="1" applyAlignment="1" applyProtection="1">
      <alignment horizontal="center" vertical="center"/>
      <protection hidden="1"/>
    </xf>
    <xf numFmtId="49" fontId="5" fillId="0" borderId="40" xfId="0" applyNumberFormat="1" applyFont="1" applyFill="1" applyBorder="1" applyAlignment="1" applyProtection="1">
      <alignment horizontal="center" vertical="center"/>
      <protection hidden="1"/>
    </xf>
    <xf numFmtId="49" fontId="5" fillId="0" borderId="23" xfId="0" applyNumberFormat="1" applyFont="1" applyFill="1" applyBorder="1" applyAlignment="1" applyProtection="1">
      <alignment horizontal="center" vertical="center"/>
      <protection hidden="1"/>
    </xf>
    <xf numFmtId="49" fontId="3" fillId="0" borderId="14" xfId="0" applyNumberFormat="1" applyFont="1" applyFill="1" applyBorder="1" applyAlignment="1" applyProtection="1">
      <alignment horizontal="center" vertical="center"/>
      <protection hidden="1"/>
    </xf>
    <xf numFmtId="49" fontId="5" fillId="0" borderId="73" xfId="0" applyNumberFormat="1" applyFont="1" applyFill="1" applyBorder="1" applyAlignment="1" applyProtection="1">
      <alignment horizontal="center" vertical="center"/>
      <protection hidden="1"/>
    </xf>
    <xf numFmtId="49" fontId="5" fillId="0" borderId="73" xfId="54" applyNumberFormat="1" applyFont="1" applyFill="1" applyBorder="1" applyAlignment="1" applyProtection="1">
      <alignment horizontal="center" vertical="center"/>
      <protection hidden="1"/>
    </xf>
    <xf numFmtId="49" fontId="5" fillId="0" borderId="40" xfId="54" applyNumberFormat="1" applyFont="1" applyFill="1" applyBorder="1" applyAlignment="1" applyProtection="1">
      <alignment horizontal="center" vertical="center"/>
      <protection hidden="1"/>
    </xf>
    <xf numFmtId="49" fontId="5" fillId="0" borderId="74" xfId="54" applyNumberFormat="1" applyFont="1" applyFill="1" applyBorder="1" applyAlignment="1" applyProtection="1">
      <alignment horizontal="center" vertical="center"/>
      <protection hidden="1"/>
    </xf>
    <xf numFmtId="49" fontId="5" fillId="0" borderId="75" xfId="54" applyNumberFormat="1" applyFont="1" applyFill="1" applyBorder="1" applyAlignment="1" applyProtection="1">
      <alignment horizontal="center" vertical="center"/>
      <protection hidden="1"/>
    </xf>
    <xf numFmtId="49" fontId="5" fillId="0" borderId="40" xfId="54" applyNumberFormat="1" applyFont="1" applyBorder="1" applyAlignment="1" applyProtection="1">
      <alignment horizontal="center" vertical="center"/>
      <protection hidden="1"/>
    </xf>
    <xf numFmtId="49" fontId="3" fillId="0" borderId="56" xfId="54" applyNumberFormat="1" applyFont="1" applyFill="1" applyBorder="1" applyAlignment="1" applyProtection="1">
      <alignment horizontal="justify" vertical="top" wrapText="1"/>
      <protection hidden="1"/>
    </xf>
    <xf numFmtId="0" fontId="91" fillId="0" borderId="53" xfId="0" applyFont="1" applyBorder="1" applyAlignment="1">
      <alignment/>
    </xf>
    <xf numFmtId="0" fontId="5" fillId="0" borderId="59" xfId="0" applyFont="1" applyFill="1" applyBorder="1" applyAlignment="1">
      <alignment horizontal="justify" vertical="top" wrapText="1"/>
    </xf>
    <xf numFmtId="0" fontId="30" fillId="0" borderId="52" xfId="0" applyFont="1" applyFill="1" applyBorder="1" applyAlignment="1">
      <alignment horizontal="justify" vertical="top" wrapText="1"/>
    </xf>
    <xf numFmtId="0" fontId="30" fillId="0" borderId="64" xfId="0" applyFont="1" applyFill="1" applyBorder="1" applyAlignment="1">
      <alignment horizontal="justify" vertical="top" wrapText="1"/>
    </xf>
    <xf numFmtId="0" fontId="91" fillId="0" borderId="56" xfId="0" applyFont="1" applyBorder="1" applyAlignment="1">
      <alignment/>
    </xf>
    <xf numFmtId="49" fontId="3" fillId="0" borderId="59" xfId="54" applyNumberFormat="1" applyFont="1" applyFill="1" applyBorder="1" applyAlignment="1" applyProtection="1">
      <alignment horizontal="justify" vertical="top" wrapText="1"/>
      <protection hidden="1"/>
    </xf>
    <xf numFmtId="49" fontId="3" fillId="0" borderId="59" xfId="54" applyNumberFormat="1" applyFont="1" applyFill="1" applyBorder="1" applyAlignment="1" applyProtection="1">
      <alignment horizontal="justify" vertical="top" wrapText="1"/>
      <protection/>
    </xf>
    <xf numFmtId="49" fontId="3" fillId="0" borderId="59" xfId="54" applyNumberFormat="1" applyFont="1" applyBorder="1" applyAlignment="1" applyProtection="1">
      <alignment horizontal="justify" vertical="top" wrapText="1"/>
      <protection hidden="1"/>
    </xf>
    <xf numFmtId="0" fontId="5" fillId="0" borderId="56" xfId="0" applyFont="1" applyFill="1" applyBorder="1" applyAlignment="1">
      <alignment horizontal="justify" vertical="top" wrapText="1"/>
    </xf>
    <xf numFmtId="49" fontId="5" fillId="0" borderId="52" xfId="54" applyNumberFormat="1" applyFont="1" applyBorder="1" applyAlignment="1" applyProtection="1">
      <alignment horizontal="justify" vertical="top" wrapText="1"/>
      <protection hidden="1"/>
    </xf>
    <xf numFmtId="0" fontId="1" fillId="0" borderId="0" xfId="56" applyAlignment="1">
      <alignment vertical="center" wrapText="1"/>
      <protection/>
    </xf>
    <xf numFmtId="0" fontId="1" fillId="0" borderId="0" xfId="56" applyBorder="1" applyAlignment="1">
      <alignment vertical="center" wrapText="1"/>
      <protection/>
    </xf>
    <xf numFmtId="0" fontId="25" fillId="0" borderId="0" xfId="56" applyFont="1" applyFill="1" applyBorder="1" applyAlignment="1">
      <alignment horizontal="left" vertical="center"/>
      <protection/>
    </xf>
    <xf numFmtId="0" fontId="25" fillId="0" borderId="0" xfId="56" applyFont="1" applyFill="1" applyBorder="1" applyAlignment="1">
      <alignment vertical="center"/>
      <protection/>
    </xf>
    <xf numFmtId="0" fontId="24" fillId="0" borderId="0" xfId="56" applyFont="1" applyBorder="1" applyAlignment="1">
      <alignment vertical="center"/>
      <protection/>
    </xf>
    <xf numFmtId="0" fontId="24" fillId="0" borderId="0" xfId="56" applyFont="1" applyFill="1" applyAlignment="1">
      <alignment vertical="center" wrapText="1"/>
      <protection/>
    </xf>
    <xf numFmtId="0" fontId="23" fillId="0" borderId="0" xfId="56" applyFont="1" applyAlignment="1">
      <alignment horizontal="left"/>
      <protection/>
    </xf>
    <xf numFmtId="0" fontId="25" fillId="0" borderId="0" xfId="56" applyFont="1" applyFill="1" applyBorder="1" applyAlignment="1">
      <alignment vertical="center" wrapText="1"/>
      <protection/>
    </xf>
    <xf numFmtId="0" fontId="5" fillId="37" borderId="0" xfId="0" applyFont="1" applyFill="1" applyAlignment="1">
      <alignment horizontal="center" vertical="center"/>
    </xf>
    <xf numFmtId="0" fontId="5" fillId="37" borderId="0" xfId="0" applyFont="1" applyFill="1" applyAlignment="1">
      <alignment/>
    </xf>
    <xf numFmtId="0" fontId="17" fillId="37" borderId="0" xfId="0" applyFont="1" applyFill="1" applyAlignment="1">
      <alignment/>
    </xf>
    <xf numFmtId="0" fontId="17" fillId="37" borderId="0" xfId="0" applyFont="1" applyFill="1" applyAlignment="1">
      <alignment horizontal="left"/>
    </xf>
    <xf numFmtId="0" fontId="2" fillId="37" borderId="0" xfId="0" applyFont="1" applyFill="1" applyAlignment="1">
      <alignment/>
    </xf>
    <xf numFmtId="0" fontId="17" fillId="37" borderId="0" xfId="0" applyFont="1" applyFill="1" applyAlignment="1">
      <alignment/>
    </xf>
    <xf numFmtId="0" fontId="2" fillId="37" borderId="0" xfId="0" applyFont="1" applyFill="1" applyAlignment="1">
      <alignment/>
    </xf>
    <xf numFmtId="0" fontId="4" fillId="37" borderId="0" xfId="0" applyFont="1" applyFill="1" applyAlignment="1">
      <alignment horizontal="center"/>
    </xf>
    <xf numFmtId="0" fontId="30" fillId="37" borderId="0" xfId="0" applyFont="1" applyFill="1" applyAlignment="1">
      <alignment/>
    </xf>
    <xf numFmtId="0" fontId="30" fillId="37" borderId="0" xfId="0" applyFont="1" applyFill="1" applyAlignment="1">
      <alignment/>
    </xf>
    <xf numFmtId="0" fontId="30" fillId="37" borderId="0" xfId="0" applyFont="1" applyFill="1" applyAlignment="1">
      <alignment horizontal="left"/>
    </xf>
    <xf numFmtId="0" fontId="31" fillId="37" borderId="0" xfId="0" applyFont="1" applyFill="1" applyAlignment="1">
      <alignment horizontal="center"/>
    </xf>
    <xf numFmtId="0" fontId="30" fillId="37" borderId="0" xfId="0" applyFont="1" applyFill="1" applyAlignment="1">
      <alignment horizontal="center"/>
    </xf>
    <xf numFmtId="0" fontId="30" fillId="37" borderId="0" xfId="0" applyFont="1" applyFill="1" applyAlignment="1">
      <alignment horizontal="center" vertical="center" wrapText="1"/>
    </xf>
    <xf numFmtId="0" fontId="6" fillId="37" borderId="0" xfId="0" applyFont="1" applyFill="1" applyAlignment="1">
      <alignment horizontal="center"/>
    </xf>
    <xf numFmtId="0" fontId="4" fillId="37" borderId="0" xfId="0" applyFont="1" applyFill="1" applyBorder="1" applyAlignment="1">
      <alignment vertical="center" wrapText="1"/>
    </xf>
    <xf numFmtId="0" fontId="5" fillId="37" borderId="0" xfId="0" applyFont="1" applyFill="1" applyAlignment="1">
      <alignment horizontal="right"/>
    </xf>
    <xf numFmtId="0" fontId="4" fillId="37" borderId="0" xfId="0" applyFont="1" applyFill="1" applyBorder="1" applyAlignment="1">
      <alignment vertical="center"/>
    </xf>
    <xf numFmtId="0" fontId="4" fillId="37" borderId="0" xfId="0" applyFont="1" applyFill="1" applyAlignment="1">
      <alignment horizontal="center" vertical="center" wrapText="1"/>
    </xf>
    <xf numFmtId="0" fontId="5" fillId="37" borderId="0" xfId="0" applyFont="1" applyFill="1" applyAlignment="1">
      <alignment/>
    </xf>
    <xf numFmtId="0" fontId="92" fillId="0" borderId="10" xfId="0" applyFont="1" applyBorder="1" applyAlignment="1">
      <alignment wrapText="1"/>
    </xf>
    <xf numFmtId="0" fontId="24" fillId="0" borderId="10" xfId="54" applyFont="1" applyBorder="1" applyAlignment="1">
      <alignment horizontal="center" vertical="center" wrapText="1"/>
      <protection/>
    </xf>
    <xf numFmtId="0" fontId="14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0" fillId="0" borderId="43" xfId="0" applyBorder="1" applyAlignment="1">
      <alignment horizontal="center" vertical="center"/>
    </xf>
    <xf numFmtId="0" fontId="24" fillId="0" borderId="10" xfId="54" applyFont="1" applyBorder="1" applyAlignment="1">
      <alignment horizontal="center" vertical="center"/>
      <protection/>
    </xf>
    <xf numFmtId="173" fontId="9" fillId="33" borderId="12" xfId="0" applyNumberFormat="1" applyFont="1" applyFill="1" applyBorder="1" applyAlignment="1">
      <alignment horizontal="center" vertical="center"/>
    </xf>
    <xf numFmtId="173" fontId="36" fillId="33" borderId="12" xfId="0" applyNumberFormat="1" applyFont="1" applyFill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center" vertical="center"/>
    </xf>
    <xf numFmtId="173" fontId="36" fillId="33" borderId="10" xfId="0" applyNumberFormat="1" applyFont="1" applyFill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0" fontId="36" fillId="33" borderId="10" xfId="0" applyNumberFormat="1" applyFont="1" applyFill="1" applyBorder="1" applyAlignment="1">
      <alignment horizontal="center" vertical="center" wrapText="1"/>
    </xf>
    <xf numFmtId="173" fontId="9" fillId="0" borderId="10" xfId="0" applyNumberFormat="1" applyFont="1" applyBorder="1" applyAlignment="1">
      <alignment horizontal="center" vertical="center" wrapText="1"/>
    </xf>
    <xf numFmtId="173" fontId="36" fillId="33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173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173" fontId="9" fillId="0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/>
    </xf>
    <xf numFmtId="0" fontId="36" fillId="33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36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173" fontId="9" fillId="38" borderId="10" xfId="0" applyNumberFormat="1" applyFont="1" applyFill="1" applyBorder="1" applyAlignment="1">
      <alignment horizontal="center" vertical="center"/>
    </xf>
    <xf numFmtId="0" fontId="9" fillId="33" borderId="38" xfId="0" applyNumberFormat="1" applyFont="1" applyFill="1" applyBorder="1" applyAlignment="1">
      <alignment horizontal="center" vertical="center"/>
    </xf>
    <xf numFmtId="0" fontId="9" fillId="33" borderId="13" xfId="0" applyNumberFormat="1" applyFont="1" applyFill="1" applyBorder="1" applyAlignment="1">
      <alignment horizontal="center" vertical="center"/>
    </xf>
    <xf numFmtId="0" fontId="36" fillId="33" borderId="38" xfId="0" applyNumberFormat="1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 vertical="center" textRotation="90"/>
    </xf>
    <xf numFmtId="0" fontId="9" fillId="0" borderId="10" xfId="0" applyFont="1" applyFill="1" applyBorder="1" applyAlignment="1">
      <alignment horizontal="center" vertical="center" textRotation="90"/>
    </xf>
    <xf numFmtId="0" fontId="9" fillId="0" borderId="42" xfId="0" applyFont="1" applyFill="1" applyBorder="1" applyAlignment="1">
      <alignment horizontal="center" vertical="center" textRotation="90"/>
    </xf>
    <xf numFmtId="0" fontId="9" fillId="0" borderId="42" xfId="0" applyFont="1" applyFill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/>
    </xf>
    <xf numFmtId="172" fontId="9" fillId="0" borderId="10" xfId="0" applyNumberFormat="1" applyFont="1" applyBorder="1" applyAlignment="1">
      <alignment horizontal="center" vertical="center"/>
    </xf>
    <xf numFmtId="0" fontId="9" fillId="0" borderId="38" xfId="0" applyFont="1" applyBorder="1" applyAlignment="1">
      <alignment horizontal="center"/>
    </xf>
    <xf numFmtId="173" fontId="36" fillId="0" borderId="10" xfId="0" applyNumberFormat="1" applyFont="1" applyBorder="1" applyAlignment="1">
      <alignment horizontal="center" vertical="center"/>
    </xf>
    <xf numFmtId="0" fontId="9" fillId="38" borderId="10" xfId="0" applyNumberFormat="1" applyFont="1" applyFill="1" applyBorder="1" applyAlignment="1">
      <alignment horizontal="center" vertical="center"/>
    </xf>
    <xf numFmtId="0" fontId="36" fillId="0" borderId="10" xfId="0" applyNumberFormat="1" applyFont="1" applyFill="1" applyBorder="1" applyAlignment="1">
      <alignment horizontal="center" vertical="center"/>
    </xf>
    <xf numFmtId="173" fontId="9" fillId="33" borderId="38" xfId="0" applyNumberFormat="1" applyFont="1" applyFill="1" applyBorder="1" applyAlignment="1">
      <alignment horizontal="center" vertical="center"/>
    </xf>
    <xf numFmtId="173" fontId="36" fillId="33" borderId="38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4" fillId="33" borderId="38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173" fontId="9" fillId="37" borderId="10" xfId="0" applyNumberFormat="1" applyFont="1" applyFill="1" applyBorder="1" applyAlignment="1">
      <alignment horizontal="center" vertical="center"/>
    </xf>
    <xf numFmtId="173" fontId="9" fillId="37" borderId="10" xfId="0" applyNumberFormat="1" applyFont="1" applyFill="1" applyBorder="1" applyAlignment="1">
      <alignment horizontal="center" vertical="center" wrapText="1"/>
    </xf>
    <xf numFmtId="0" fontId="36" fillId="37" borderId="10" xfId="0" applyNumberFormat="1" applyFont="1" applyFill="1" applyBorder="1" applyAlignment="1">
      <alignment horizontal="center" vertical="center" wrapText="1"/>
    </xf>
    <xf numFmtId="0" fontId="9" fillId="37" borderId="10" xfId="0" applyNumberFormat="1" applyFont="1" applyFill="1" applyBorder="1" applyAlignment="1">
      <alignment horizontal="center" vertical="center"/>
    </xf>
    <xf numFmtId="0" fontId="9" fillId="37" borderId="10" xfId="0" applyNumberFormat="1" applyFont="1" applyFill="1" applyBorder="1" applyAlignment="1">
      <alignment horizontal="center" vertical="center" wrapText="1"/>
    </xf>
    <xf numFmtId="0" fontId="19" fillId="0" borderId="0" xfId="56" applyFont="1" applyFill="1" applyAlignment="1">
      <alignment horizontal="center" vertical="center"/>
      <protection/>
    </xf>
    <xf numFmtId="0" fontId="20" fillId="0" borderId="0" xfId="0" applyFont="1" applyAlignment="1">
      <alignment horizontal="center" vertical="center" wrapText="1"/>
    </xf>
    <xf numFmtId="0" fontId="25" fillId="0" borderId="60" xfId="56" applyFont="1" applyBorder="1" applyAlignment="1">
      <alignment horizontal="left" vertical="center"/>
      <protection/>
    </xf>
    <xf numFmtId="0" fontId="22" fillId="0" borderId="0" xfId="56" applyFont="1" applyFill="1" applyAlignment="1">
      <alignment horizontal="justify" vertical="center" wrapText="1"/>
      <protection/>
    </xf>
    <xf numFmtId="0" fontId="22" fillId="0" borderId="0" xfId="56" applyFont="1" applyFill="1" applyAlignment="1">
      <alignment horizontal="left" vertical="center"/>
      <protection/>
    </xf>
    <xf numFmtId="0" fontId="25" fillId="0" borderId="60" xfId="56" applyFont="1" applyFill="1" applyBorder="1" applyAlignment="1">
      <alignment horizontal="left" vertical="center" wrapText="1"/>
      <protection/>
    </xf>
    <xf numFmtId="0" fontId="22" fillId="0" borderId="0" xfId="56" applyFont="1" applyAlignment="1">
      <alignment horizontal="left" vertical="center"/>
      <protection/>
    </xf>
    <xf numFmtId="0" fontId="21" fillId="0" borderId="60" xfId="56" applyFont="1" applyFill="1" applyBorder="1" applyAlignment="1">
      <alignment horizontal="center" vertical="center"/>
      <protection/>
    </xf>
    <xf numFmtId="0" fontId="25" fillId="0" borderId="60" xfId="56" applyFont="1" applyBorder="1" applyAlignment="1">
      <alignment horizontal="center" vertical="center"/>
      <protection/>
    </xf>
    <xf numFmtId="0" fontId="25" fillId="0" borderId="41" xfId="56" applyFont="1" applyBorder="1" applyAlignment="1">
      <alignment horizontal="left" vertical="center"/>
      <protection/>
    </xf>
    <xf numFmtId="0" fontId="22" fillId="0" borderId="0" xfId="56" applyFont="1" applyFill="1" applyBorder="1" applyAlignment="1">
      <alignment vertical="center" wrapText="1"/>
      <protection/>
    </xf>
    <xf numFmtId="0" fontId="1" fillId="0" borderId="0" xfId="56" applyAlignment="1">
      <alignment vertical="center" wrapText="1"/>
      <protection/>
    </xf>
    <xf numFmtId="0" fontId="23" fillId="0" borderId="0" xfId="56" applyFont="1" applyAlignment="1">
      <alignment horizontal="left"/>
      <protection/>
    </xf>
    <xf numFmtId="0" fontId="0" fillId="0" borderId="60" xfId="0" applyBorder="1" applyAlignment="1">
      <alignment horizontal="left" vertical="center"/>
    </xf>
    <xf numFmtId="0" fontId="13" fillId="39" borderId="61" xfId="0" applyFont="1" applyFill="1" applyBorder="1" applyAlignment="1">
      <alignment horizontal="center" vertical="center" textRotation="90" wrapText="1"/>
    </xf>
    <xf numFmtId="0" fontId="13" fillId="39" borderId="30" xfId="0" applyFont="1" applyFill="1" applyBorder="1" applyAlignment="1">
      <alignment horizontal="center" vertical="center" textRotation="90" wrapText="1"/>
    </xf>
    <xf numFmtId="0" fontId="13" fillId="39" borderId="33" xfId="0" applyFont="1" applyFill="1" applyBorder="1" applyAlignment="1">
      <alignment horizontal="center" vertical="center" textRotation="90" wrapText="1"/>
    </xf>
    <xf numFmtId="0" fontId="1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41" fillId="40" borderId="61" xfId="0" applyFont="1" applyFill="1" applyBorder="1" applyAlignment="1">
      <alignment horizontal="center" vertical="center" textRotation="90" wrapText="1"/>
    </xf>
    <xf numFmtId="0" fontId="41" fillId="40" borderId="30" xfId="0" applyFont="1" applyFill="1" applyBorder="1" applyAlignment="1">
      <alignment horizontal="center" vertical="center" textRotation="90" wrapText="1"/>
    </xf>
    <xf numFmtId="0" fontId="13" fillId="0" borderId="42" xfId="0" applyFont="1" applyBorder="1" applyAlignment="1">
      <alignment horizontal="center" vertical="center" textRotation="90" wrapText="1"/>
    </xf>
    <xf numFmtId="0" fontId="13" fillId="0" borderId="10" xfId="0" applyFont="1" applyBorder="1" applyAlignment="1">
      <alignment horizontal="center" vertical="center" textRotation="90" wrapText="1"/>
    </xf>
    <xf numFmtId="0" fontId="13" fillId="0" borderId="38" xfId="0" applyFont="1" applyBorder="1" applyAlignment="1">
      <alignment horizontal="center" vertical="center" textRotation="90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3" fillId="33" borderId="38" xfId="0" applyFont="1" applyFill="1" applyBorder="1" applyAlignment="1">
      <alignment horizontal="center" vertical="center" wrapText="1"/>
    </xf>
    <xf numFmtId="0" fontId="13" fillId="33" borderId="49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left" vertical="center" wrapText="1"/>
    </xf>
    <xf numFmtId="0" fontId="16" fillId="33" borderId="12" xfId="0" applyFont="1" applyFill="1" applyBorder="1" applyAlignment="1">
      <alignment horizontal="left" vertical="center" wrapText="1"/>
    </xf>
    <xf numFmtId="0" fontId="13" fillId="33" borderId="2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9" fillId="0" borderId="28" xfId="0" applyFont="1" applyBorder="1" applyAlignment="1">
      <alignment horizontal="center" vertical="center" textRotation="90"/>
    </xf>
    <xf numFmtId="0" fontId="9" fillId="0" borderId="22" xfId="0" applyFont="1" applyBorder="1" applyAlignment="1">
      <alignment horizontal="center" vertical="center" textRotation="90"/>
    </xf>
    <xf numFmtId="0" fontId="9" fillId="0" borderId="39" xfId="0" applyFont="1" applyBorder="1" applyAlignment="1">
      <alignment horizontal="center" vertical="center" textRotation="90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69" xfId="0" applyFont="1" applyFill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14" fillId="0" borderId="69" xfId="0" applyFont="1" applyFill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93" fillId="0" borderId="76" xfId="0" applyFont="1" applyBorder="1" applyAlignment="1">
      <alignment horizontal="center" vertical="center"/>
    </xf>
    <xf numFmtId="0" fontId="93" fillId="0" borderId="4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69" xfId="0" applyFont="1" applyFill="1" applyBorder="1" applyAlignment="1">
      <alignment horizontal="center" vertical="center" wrapText="1"/>
    </xf>
    <xf numFmtId="0" fontId="9" fillId="0" borderId="76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69" xfId="0" applyFont="1" applyFill="1" applyBorder="1" applyAlignment="1">
      <alignment horizontal="center" vertical="center"/>
    </xf>
    <xf numFmtId="0" fontId="9" fillId="0" borderId="76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14" fillId="0" borderId="76" xfId="0" applyFont="1" applyFill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76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textRotation="90" wrapText="1"/>
    </xf>
    <xf numFmtId="0" fontId="13" fillId="0" borderId="21" xfId="0" applyFont="1" applyBorder="1" applyAlignment="1">
      <alignment horizontal="center" vertical="center" textRotation="90" wrapText="1"/>
    </xf>
    <xf numFmtId="0" fontId="13" fillId="0" borderId="46" xfId="0" applyFont="1" applyBorder="1" applyAlignment="1">
      <alignment horizontal="center" vertical="center" textRotation="90" wrapText="1"/>
    </xf>
    <xf numFmtId="0" fontId="13" fillId="41" borderId="16" xfId="0" applyFont="1" applyFill="1" applyBorder="1" applyAlignment="1">
      <alignment horizontal="center" vertical="center" textRotation="90" wrapText="1"/>
    </xf>
    <xf numFmtId="0" fontId="13" fillId="41" borderId="21" xfId="0" applyFont="1" applyFill="1" applyBorder="1" applyAlignment="1">
      <alignment horizontal="center" vertical="center" textRotation="90" wrapText="1"/>
    </xf>
    <xf numFmtId="0" fontId="13" fillId="41" borderId="46" xfId="0" applyFont="1" applyFill="1" applyBorder="1" applyAlignment="1">
      <alignment horizontal="center" vertical="center" textRotation="90" wrapText="1"/>
    </xf>
    <xf numFmtId="0" fontId="14" fillId="0" borderId="72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94" fillId="0" borderId="76" xfId="0" applyFont="1" applyBorder="1" applyAlignment="1">
      <alignment horizontal="center" vertical="center"/>
    </xf>
    <xf numFmtId="0" fontId="94" fillId="0" borderId="43" xfId="0" applyFont="1" applyBorder="1" applyAlignment="1">
      <alignment horizontal="center" vertical="center"/>
    </xf>
    <xf numFmtId="0" fontId="0" fillId="40" borderId="30" xfId="0" applyFill="1" applyBorder="1" applyAlignment="1">
      <alignment horizontal="center" vertical="center" textRotation="90" wrapText="1"/>
    </xf>
    <xf numFmtId="0" fontId="0" fillId="40" borderId="33" xfId="0" applyFill="1" applyBorder="1" applyAlignment="1">
      <alignment horizontal="center" vertical="center" textRotation="90" wrapText="1"/>
    </xf>
    <xf numFmtId="0" fontId="13" fillId="0" borderId="61" xfId="0" applyFont="1" applyBorder="1" applyAlignment="1">
      <alignment horizontal="center" vertical="center" textRotation="90" wrapText="1"/>
    </xf>
    <xf numFmtId="0" fontId="13" fillId="0" borderId="30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4" fillId="33" borderId="13" xfId="0" applyFont="1" applyFill="1" applyBorder="1" applyAlignment="1">
      <alignment horizontal="left" vertical="center" wrapText="1"/>
    </xf>
    <xf numFmtId="0" fontId="14" fillId="33" borderId="12" xfId="0" applyFont="1" applyFill="1" applyBorder="1" applyAlignment="1">
      <alignment horizontal="left" vertical="center" wrapText="1"/>
    </xf>
    <xf numFmtId="0" fontId="13" fillId="33" borderId="77" xfId="0" applyFont="1" applyFill="1" applyBorder="1" applyAlignment="1">
      <alignment horizontal="center" vertical="center" wrapText="1"/>
    </xf>
    <xf numFmtId="0" fontId="13" fillId="33" borderId="57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/>
    </xf>
    <xf numFmtId="0" fontId="14" fillId="0" borderId="76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14" fillId="33" borderId="78" xfId="0" applyFont="1" applyFill="1" applyBorder="1" applyAlignment="1">
      <alignment horizontal="center" vertical="center" wrapText="1"/>
    </xf>
    <xf numFmtId="0" fontId="35" fillId="0" borderId="62" xfId="54" applyFont="1" applyBorder="1" applyAlignment="1">
      <alignment horizontal="center" vertical="center" wrapText="1"/>
      <protection/>
    </xf>
    <xf numFmtId="0" fontId="35" fillId="0" borderId="32" xfId="54" applyBorder="1" applyAlignment="1">
      <alignment horizontal="center" vertical="center" wrapText="1"/>
      <protection/>
    </xf>
    <xf numFmtId="0" fontId="43" fillId="41" borderId="0" xfId="54" applyFont="1" applyFill="1" applyAlignment="1">
      <alignment wrapText="1"/>
      <protection/>
    </xf>
    <xf numFmtId="0" fontId="35" fillId="0" borderId="69" xfId="54" applyBorder="1" applyAlignment="1">
      <alignment horizontal="center" vertical="center" wrapText="1"/>
      <protection/>
    </xf>
    <xf numFmtId="0" fontId="35" fillId="0" borderId="43" xfId="54" applyBorder="1" applyAlignment="1">
      <alignment horizontal="center" vertical="center" wrapText="1"/>
      <protection/>
    </xf>
    <xf numFmtId="0" fontId="35" fillId="0" borderId="61" xfId="54" applyBorder="1" applyAlignment="1">
      <alignment horizontal="center" vertical="center" wrapText="1"/>
      <protection/>
    </xf>
    <xf numFmtId="0" fontId="35" fillId="0" borderId="33" xfId="54" applyBorder="1" applyAlignment="1">
      <alignment horizontal="center" vertical="center" wrapText="1"/>
      <protection/>
    </xf>
    <xf numFmtId="0" fontId="35" fillId="0" borderId="79" xfId="54" applyBorder="1" applyAlignment="1">
      <alignment horizontal="center" vertical="center" wrapText="1"/>
      <protection/>
    </xf>
    <xf numFmtId="0" fontId="35" fillId="0" borderId="78" xfId="54" applyBorder="1" applyAlignment="1">
      <alignment horizontal="center" vertical="center" wrapText="1"/>
      <protection/>
    </xf>
    <xf numFmtId="1" fontId="8" fillId="0" borderId="80" xfId="0" applyNumberFormat="1" applyFont="1" applyFill="1" applyBorder="1" applyAlignment="1" applyProtection="1">
      <alignment horizontal="left" vertical="center" shrinkToFit="1"/>
      <protection hidden="1"/>
    </xf>
    <xf numFmtId="0" fontId="49" fillId="0" borderId="80" xfId="0" applyFont="1" applyBorder="1" applyAlignment="1">
      <alignment horizontal="left" vertical="center" shrinkToFit="1"/>
    </xf>
    <xf numFmtId="0" fontId="5" fillId="0" borderId="75" xfId="53" applyNumberFormat="1" applyFont="1" applyFill="1" applyBorder="1" applyAlignment="1">
      <alignment horizontal="left" vertical="center" wrapText="1"/>
      <protection/>
    </xf>
    <xf numFmtId="0" fontId="0" fillId="0" borderId="63" xfId="0" applyFill="1" applyBorder="1" applyAlignment="1">
      <alignment horizontal="left"/>
    </xf>
    <xf numFmtId="0" fontId="5" fillId="0" borderId="63" xfId="53" applyNumberFormat="1" applyFont="1" applyFill="1" applyBorder="1" applyAlignment="1">
      <alignment horizontal="left" vertical="center" wrapText="1"/>
      <protection/>
    </xf>
    <xf numFmtId="0" fontId="0" fillId="0" borderId="67" xfId="0" applyFill="1" applyBorder="1" applyAlignment="1">
      <alignment horizontal="left"/>
    </xf>
    <xf numFmtId="0" fontId="3" fillId="35" borderId="81" xfId="0" applyFont="1" applyFill="1" applyBorder="1" applyAlignment="1">
      <alignment horizontal="left" vertical="center" wrapText="1"/>
    </xf>
    <xf numFmtId="0" fontId="35" fillId="0" borderId="82" xfId="0" applyFont="1" applyBorder="1" applyAlignment="1">
      <alignment horizontal="left" vertical="center"/>
    </xf>
    <xf numFmtId="0" fontId="35" fillId="0" borderId="83" xfId="0" applyFont="1" applyBorder="1" applyAlignment="1">
      <alignment horizontal="left" vertical="center"/>
    </xf>
    <xf numFmtId="0" fontId="35" fillId="0" borderId="23" xfId="0" applyFont="1" applyBorder="1" applyAlignment="1">
      <alignment horizontal="left" vertical="center"/>
    </xf>
    <xf numFmtId="0" fontId="35" fillId="0" borderId="60" xfId="0" applyFont="1" applyBorder="1" applyAlignment="1">
      <alignment horizontal="left" vertical="center"/>
    </xf>
    <xf numFmtId="0" fontId="35" fillId="0" borderId="50" xfId="0" applyFont="1" applyBorder="1" applyAlignment="1">
      <alignment horizontal="left" vertical="center"/>
    </xf>
    <xf numFmtId="1" fontId="3" fillId="0" borderId="83" xfId="54" applyNumberFormat="1" applyFont="1" applyFill="1" applyBorder="1" applyAlignment="1" applyProtection="1">
      <alignment horizontal="center" vertical="center" textRotation="90" shrinkToFit="1"/>
      <protection/>
    </xf>
    <xf numFmtId="1" fontId="3" fillId="0" borderId="51" xfId="54" applyNumberFormat="1" applyFont="1" applyFill="1" applyBorder="1" applyAlignment="1" applyProtection="1">
      <alignment horizontal="center" vertical="center" textRotation="90" shrinkToFit="1"/>
      <protection/>
    </xf>
    <xf numFmtId="1" fontId="3" fillId="0" borderId="67" xfId="54" applyNumberFormat="1" applyFont="1" applyFill="1" applyBorder="1" applyAlignment="1" applyProtection="1">
      <alignment horizontal="center" vertical="center" textRotation="90" shrinkToFit="1"/>
      <protection/>
    </xf>
    <xf numFmtId="1" fontId="8" fillId="0" borderId="76" xfId="53" applyNumberFormat="1" applyFont="1" applyFill="1" applyBorder="1" applyAlignment="1" applyProtection="1">
      <alignment horizontal="left" vertical="center" shrinkToFit="1"/>
      <protection hidden="1"/>
    </xf>
    <xf numFmtId="0" fontId="49" fillId="0" borderId="76" xfId="53" applyFont="1" applyBorder="1" applyAlignment="1">
      <alignment horizontal="left" vertical="center" shrinkToFit="1"/>
      <protection/>
    </xf>
    <xf numFmtId="1" fontId="8" fillId="0" borderId="41" xfId="53" applyNumberFormat="1" applyFont="1" applyFill="1" applyBorder="1" applyAlignment="1" applyProtection="1">
      <alignment horizontal="left" vertical="center" shrinkToFit="1"/>
      <protection hidden="1"/>
    </xf>
    <xf numFmtId="0" fontId="49" fillId="0" borderId="41" xfId="53" applyFont="1" applyBorder="1" applyAlignment="1">
      <alignment horizontal="left" vertical="center" shrinkToFit="1"/>
      <protection/>
    </xf>
    <xf numFmtId="0" fontId="3" fillId="35" borderId="74" xfId="54" applyFont="1" applyFill="1" applyBorder="1" applyAlignment="1">
      <alignment horizontal="left" vertical="center" wrapText="1"/>
      <protection/>
    </xf>
    <xf numFmtId="0" fontId="35" fillId="0" borderId="84" xfId="54" applyFont="1" applyBorder="1" applyAlignment="1">
      <alignment horizontal="left"/>
      <protection/>
    </xf>
    <xf numFmtId="0" fontId="35" fillId="0" borderId="66" xfId="54" applyFont="1" applyBorder="1" applyAlignment="1">
      <alignment horizontal="left"/>
      <protection/>
    </xf>
    <xf numFmtId="1" fontId="8" fillId="0" borderId="41" xfId="53" applyNumberFormat="1" applyFont="1" applyFill="1" applyBorder="1" applyAlignment="1" applyProtection="1">
      <alignment horizontal="left" vertical="center" wrapText="1" shrinkToFit="1"/>
      <protection hidden="1"/>
    </xf>
    <xf numFmtId="0" fontId="49" fillId="0" borderId="41" xfId="53" applyFont="1" applyBorder="1" applyAlignment="1">
      <alignment horizontal="left" vertical="center" wrapText="1" shrinkToFit="1"/>
      <protection/>
    </xf>
    <xf numFmtId="0" fontId="5" fillId="35" borderId="48" xfId="54" applyFont="1" applyFill="1" applyBorder="1" applyAlignment="1">
      <alignment horizontal="left" vertical="center" wrapText="1"/>
      <protection/>
    </xf>
    <xf numFmtId="0" fontId="35" fillId="0" borderId="0" xfId="54" applyFont="1" applyBorder="1" applyAlignment="1">
      <alignment horizontal="left"/>
      <protection/>
    </xf>
    <xf numFmtId="0" fontId="35" fillId="0" borderId="51" xfId="54" applyFont="1" applyBorder="1" applyAlignment="1">
      <alignment horizontal="left"/>
      <protection/>
    </xf>
    <xf numFmtId="0" fontId="8" fillId="0" borderId="11" xfId="54" applyFont="1" applyBorder="1" applyAlignment="1">
      <alignment horizontal="center"/>
      <protection/>
    </xf>
    <xf numFmtId="0" fontId="8" fillId="0" borderId="10" xfId="54" applyFont="1" applyBorder="1" applyAlignment="1">
      <alignment horizontal="center"/>
      <protection/>
    </xf>
    <xf numFmtId="0" fontId="8" fillId="0" borderId="22" xfId="54" applyFont="1" applyBorder="1" applyAlignment="1">
      <alignment horizontal="center"/>
      <protection/>
    </xf>
    <xf numFmtId="1" fontId="8" fillId="0" borderId="21" xfId="54" applyNumberFormat="1" applyFont="1" applyBorder="1" applyAlignment="1" applyProtection="1">
      <alignment horizontal="center" textRotation="90"/>
      <protection hidden="1"/>
    </xf>
    <xf numFmtId="1" fontId="8" fillId="0" borderId="46" xfId="54" applyNumberFormat="1" applyFont="1" applyBorder="1" applyAlignment="1" applyProtection="1">
      <alignment horizontal="center" textRotation="90"/>
      <protection hidden="1"/>
    </xf>
    <xf numFmtId="1" fontId="7" fillId="0" borderId="11" xfId="54" applyNumberFormat="1" applyFont="1" applyBorder="1" applyAlignment="1" applyProtection="1">
      <alignment horizontal="center" textRotation="90" wrapText="1"/>
      <protection hidden="1"/>
    </xf>
    <xf numFmtId="1" fontId="7" fillId="0" borderId="70" xfId="54" applyNumberFormat="1" applyFont="1" applyBorder="1" applyAlignment="1" applyProtection="1">
      <alignment horizontal="center" textRotation="90" wrapText="1"/>
      <protection hidden="1"/>
    </xf>
    <xf numFmtId="0" fontId="32" fillId="0" borderId="10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7" fillId="0" borderId="10" xfId="53" applyFont="1" applyBorder="1" applyAlignment="1">
      <alignment horizontal="center" textRotation="90" wrapText="1"/>
      <protection/>
    </xf>
    <xf numFmtId="0" fontId="7" fillId="0" borderId="13" xfId="53" applyFont="1" applyBorder="1" applyAlignment="1">
      <alignment horizontal="center" textRotation="90" wrapText="1"/>
      <protection/>
    </xf>
    <xf numFmtId="49" fontId="7" fillId="0" borderId="76" xfId="54" applyNumberFormat="1" applyFont="1" applyBorder="1" applyAlignment="1" applyProtection="1">
      <alignment horizontal="center" vertical="center" wrapText="1"/>
      <protection hidden="1"/>
    </xf>
    <xf numFmtId="49" fontId="7" fillId="0" borderId="41" xfId="54" applyNumberFormat="1" applyFont="1" applyBorder="1" applyAlignment="1" applyProtection="1">
      <alignment horizontal="center" vertical="center" wrapText="1"/>
      <protection hidden="1"/>
    </xf>
    <xf numFmtId="49" fontId="7" fillId="0" borderId="80" xfId="54" applyNumberFormat="1" applyFont="1" applyBorder="1" applyAlignment="1" applyProtection="1">
      <alignment horizontal="center" vertical="center" wrapText="1"/>
      <protection hidden="1"/>
    </xf>
    <xf numFmtId="1" fontId="8" fillId="0" borderId="22" xfId="54" applyNumberFormat="1" applyFont="1" applyBorder="1" applyAlignment="1" applyProtection="1">
      <alignment horizontal="center" textRotation="90"/>
      <protection hidden="1"/>
    </xf>
    <xf numFmtId="1" fontId="8" fillId="0" borderId="39" xfId="54" applyNumberFormat="1" applyFont="1" applyBorder="1" applyAlignment="1" applyProtection="1">
      <alignment horizontal="center" textRotation="90"/>
      <protection hidden="1"/>
    </xf>
    <xf numFmtId="1" fontId="8" fillId="0" borderId="81" xfId="54" applyNumberFormat="1" applyFont="1" applyBorder="1" applyAlignment="1" applyProtection="1">
      <alignment horizontal="center" vertical="center" wrapText="1"/>
      <protection hidden="1"/>
    </xf>
    <xf numFmtId="1" fontId="8" fillId="0" borderId="82" xfId="54" applyNumberFormat="1" applyFont="1" applyBorder="1" applyAlignment="1" applyProtection="1">
      <alignment horizontal="center" vertical="center" wrapText="1"/>
      <protection hidden="1"/>
    </xf>
    <xf numFmtId="1" fontId="8" fillId="0" borderId="83" xfId="54" applyNumberFormat="1" applyFont="1" applyBorder="1" applyAlignment="1" applyProtection="1">
      <alignment horizontal="center" vertical="center" wrapText="1"/>
      <protection hidden="1"/>
    </xf>
    <xf numFmtId="1" fontId="8" fillId="0" borderId="75" xfId="54" applyNumberFormat="1" applyFont="1" applyBorder="1" applyAlignment="1" applyProtection="1">
      <alignment horizontal="center" vertical="center" wrapText="1"/>
      <protection hidden="1"/>
    </xf>
    <xf numFmtId="1" fontId="8" fillId="0" borderId="63" xfId="54" applyNumberFormat="1" applyFont="1" applyBorder="1" applyAlignment="1" applyProtection="1">
      <alignment horizontal="center" vertical="center" wrapText="1"/>
      <protection hidden="1"/>
    </xf>
    <xf numFmtId="1" fontId="8" fillId="0" borderId="67" xfId="54" applyNumberFormat="1" applyFont="1" applyBorder="1" applyAlignment="1" applyProtection="1">
      <alignment horizontal="center" vertical="center" wrapText="1"/>
      <protection hidden="1"/>
    </xf>
    <xf numFmtId="1" fontId="8" fillId="0" borderId="11" xfId="53" applyNumberFormat="1" applyFont="1" applyFill="1" applyBorder="1" applyAlignment="1" applyProtection="1">
      <alignment horizontal="left" vertical="center" wrapText="1" shrinkToFit="1"/>
      <protection hidden="1"/>
    </xf>
    <xf numFmtId="0" fontId="49" fillId="0" borderId="10" xfId="53" applyFont="1" applyBorder="1" applyAlignment="1">
      <alignment horizontal="left" vertical="center" wrapText="1" shrinkToFit="1"/>
      <protection/>
    </xf>
    <xf numFmtId="49" fontId="7" fillId="0" borderId="85" xfId="54" applyNumberFormat="1" applyFont="1" applyBorder="1" applyAlignment="1" applyProtection="1">
      <alignment horizontal="center" vertical="center" textRotation="90" wrapText="1"/>
      <protection hidden="1"/>
    </xf>
    <xf numFmtId="49" fontId="7" fillId="0" borderId="53" xfId="54" applyNumberFormat="1" applyFont="1" applyBorder="1" applyAlignment="1" applyProtection="1">
      <alignment horizontal="center" vertical="center" textRotation="90" wrapText="1"/>
      <protection hidden="1"/>
    </xf>
    <xf numFmtId="0" fontId="32" fillId="0" borderId="43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 wrapText="1"/>
    </xf>
    <xf numFmtId="0" fontId="32" fillId="0" borderId="69" xfId="0" applyFont="1" applyBorder="1" applyAlignment="1">
      <alignment horizontal="center" vertical="center" wrapText="1"/>
    </xf>
    <xf numFmtId="0" fontId="7" fillId="0" borderId="20" xfId="53" applyFont="1" applyBorder="1" applyAlignment="1">
      <alignment horizontal="center" textRotation="90" wrapText="1"/>
      <protection/>
    </xf>
    <xf numFmtId="0" fontId="7" fillId="0" borderId="72" xfId="53" applyFont="1" applyBorder="1" applyAlignment="1">
      <alignment horizontal="center" textRotation="90" wrapText="1"/>
      <protection/>
    </xf>
    <xf numFmtId="0" fontId="35" fillId="0" borderId="0" xfId="54" applyFont="1" applyBorder="1" applyAlignment="1">
      <alignment horizontal="left"/>
      <protection/>
    </xf>
    <xf numFmtId="0" fontId="35" fillId="0" borderId="51" xfId="54" applyFont="1" applyBorder="1" applyAlignment="1">
      <alignment horizontal="left"/>
      <protection/>
    </xf>
    <xf numFmtId="1" fontId="8" fillId="0" borderId="18" xfId="0" applyNumberFormat="1" applyFont="1" applyFill="1" applyBorder="1" applyAlignment="1" applyProtection="1">
      <alignment horizontal="left" vertical="center" shrinkToFit="1"/>
      <protection hidden="1"/>
    </xf>
    <xf numFmtId="0" fontId="49" fillId="0" borderId="12" xfId="0" applyFont="1" applyBorder="1" applyAlignment="1">
      <alignment horizontal="left" vertical="center" shrinkToFit="1"/>
    </xf>
    <xf numFmtId="0" fontId="7" fillId="41" borderId="0" xfId="0" applyFont="1" applyFill="1" applyBorder="1" applyAlignment="1">
      <alignment horizontal="center" vertical="top"/>
    </xf>
    <xf numFmtId="1" fontId="8" fillId="0" borderId="16" xfId="0" applyNumberFormat="1" applyFont="1" applyBorder="1" applyAlignment="1" applyProtection="1">
      <alignment horizontal="center" vertical="center"/>
      <protection hidden="1"/>
    </xf>
    <xf numFmtId="1" fontId="8" fillId="0" borderId="17" xfId="0" applyNumberFormat="1" applyFont="1" applyBorder="1" applyAlignment="1" applyProtection="1">
      <alignment horizontal="center"/>
      <protection hidden="1"/>
    </xf>
    <xf numFmtId="1" fontId="8" fillId="0" borderId="17" xfId="0" applyNumberFormat="1" applyFont="1" applyBorder="1" applyAlignment="1" applyProtection="1">
      <alignment horizontal="center" vertical="center"/>
      <protection hidden="1"/>
    </xf>
    <xf numFmtId="1" fontId="7" fillId="0" borderId="10" xfId="54" applyNumberFormat="1" applyFont="1" applyBorder="1" applyAlignment="1" applyProtection="1">
      <alignment horizontal="center" textRotation="90" wrapText="1"/>
      <protection hidden="1"/>
    </xf>
    <xf numFmtId="0" fontId="7" fillId="0" borderId="10" xfId="54" applyFont="1" applyBorder="1" applyAlignment="1">
      <alignment/>
      <protection/>
    </xf>
    <xf numFmtId="0" fontId="7" fillId="0" borderId="13" xfId="54" applyFont="1" applyBorder="1" applyAlignment="1">
      <alignment/>
      <protection/>
    </xf>
    <xf numFmtId="49" fontId="7" fillId="0" borderId="58" xfId="54" applyNumberFormat="1" applyFont="1" applyBorder="1" applyAlignment="1" applyProtection="1">
      <alignment horizontal="center" vertical="center"/>
      <protection hidden="1"/>
    </xf>
    <xf numFmtId="49" fontId="7" fillId="0" borderId="59" xfId="54" applyNumberFormat="1" applyFont="1" applyBorder="1" applyAlignment="1" applyProtection="1">
      <alignment horizontal="center" vertical="center"/>
      <protection hidden="1"/>
    </xf>
    <xf numFmtId="49" fontId="7" fillId="0" borderId="86" xfId="54" applyNumberFormat="1" applyFont="1" applyBorder="1" applyAlignment="1" applyProtection="1">
      <alignment horizontal="center" vertical="center"/>
      <protection hidden="1"/>
    </xf>
    <xf numFmtId="0" fontId="30" fillId="0" borderId="38" xfId="0" applyFont="1" applyFill="1" applyBorder="1" applyAlignment="1">
      <alignment horizontal="center" vertical="top" wrapText="1"/>
    </xf>
    <xf numFmtId="0" fontId="30" fillId="0" borderId="39" xfId="0" applyFont="1" applyFill="1" applyBorder="1" applyAlignment="1">
      <alignment horizontal="center" vertical="top" wrapText="1"/>
    </xf>
    <xf numFmtId="0" fontId="15" fillId="37" borderId="0" xfId="0" applyFont="1" applyFill="1" applyAlignment="1">
      <alignment horizontal="right"/>
    </xf>
    <xf numFmtId="0" fontId="3" fillId="0" borderId="69" xfId="0" applyFont="1" applyFill="1" applyBorder="1" applyAlignment="1">
      <alignment horizontal="center" vertical="top" wrapText="1"/>
    </xf>
    <xf numFmtId="0" fontId="3" fillId="0" borderId="43" xfId="0" applyFont="1" applyFill="1" applyBorder="1" applyAlignment="1">
      <alignment horizontal="center" vertical="top" wrapText="1"/>
    </xf>
    <xf numFmtId="0" fontId="3" fillId="0" borderId="46" xfId="0" applyFont="1" applyFill="1" applyBorder="1" applyAlignment="1">
      <alignment horizontal="center" vertical="top" wrapText="1"/>
    </xf>
    <xf numFmtId="0" fontId="3" fillId="0" borderId="38" xfId="0" applyFont="1" applyFill="1" applyBorder="1" applyAlignment="1">
      <alignment horizontal="center" vertical="top" wrapText="1"/>
    </xf>
    <xf numFmtId="0" fontId="3" fillId="0" borderId="62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79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61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47" fillId="37" borderId="0" xfId="0" applyFont="1" applyFill="1" applyAlignment="1">
      <alignment horizontal="center"/>
    </xf>
    <xf numFmtId="0" fontId="5" fillId="37" borderId="0" xfId="0" applyFont="1" applyFill="1" applyAlignment="1">
      <alignment horizontal="center" vertical="center" wrapText="1"/>
    </xf>
    <xf numFmtId="0" fontId="47" fillId="37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right"/>
    </xf>
    <xf numFmtId="0" fontId="31" fillId="0" borderId="10" xfId="0" applyFont="1" applyFill="1" applyBorder="1" applyAlignment="1">
      <alignment horizontal="center" vertical="center" wrapText="1"/>
    </xf>
    <xf numFmtId="0" fontId="10" fillId="37" borderId="0" xfId="0" applyFont="1" applyFill="1" applyAlignment="1">
      <alignment horizontal="center"/>
    </xf>
    <xf numFmtId="0" fontId="48" fillId="37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49" fontId="31" fillId="0" borderId="71" xfId="0" applyNumberFormat="1" applyFont="1" applyFill="1" applyBorder="1" applyAlignment="1">
      <alignment horizontal="center" vertical="center" wrapText="1"/>
    </xf>
    <xf numFmtId="49" fontId="31" fillId="0" borderId="17" xfId="0" applyNumberFormat="1" applyFont="1" applyFill="1" applyBorder="1" applyAlignment="1">
      <alignment horizontal="center" vertical="center" wrapText="1"/>
    </xf>
    <xf numFmtId="0" fontId="31" fillId="0" borderId="13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wrapText="1"/>
    </xf>
    <xf numFmtId="0" fontId="30" fillId="37" borderId="0" xfId="0" applyFont="1" applyFill="1" applyAlignment="1">
      <alignment horizontal="center"/>
    </xf>
    <xf numFmtId="0" fontId="31" fillId="37" borderId="0" xfId="0" applyFont="1" applyFill="1" applyAlignment="1">
      <alignment horizontal="center"/>
    </xf>
    <xf numFmtId="0" fontId="32" fillId="0" borderId="29" xfId="0" applyFont="1" applyFill="1" applyBorder="1" applyAlignment="1">
      <alignment horizontal="center" vertical="top" wrapText="1"/>
    </xf>
    <xf numFmtId="0" fontId="32" fillId="0" borderId="45" xfId="0" applyFont="1" applyFill="1" applyBorder="1" applyAlignment="1">
      <alignment horizontal="center" vertical="top" wrapText="1"/>
    </xf>
    <xf numFmtId="0" fontId="32" fillId="0" borderId="42" xfId="0" applyFont="1" applyFill="1" applyBorder="1" applyAlignment="1">
      <alignment horizontal="center" vertical="top" wrapText="1"/>
    </xf>
    <xf numFmtId="0" fontId="32" fillId="0" borderId="13" xfId="0" applyFont="1" applyFill="1" applyBorder="1" applyAlignment="1">
      <alignment horizontal="center" vertical="top" wrapText="1"/>
    </xf>
    <xf numFmtId="0" fontId="32" fillId="0" borderId="28" xfId="0" applyFont="1" applyFill="1" applyBorder="1" applyAlignment="1">
      <alignment horizontal="center" vertical="top" wrapText="1"/>
    </xf>
    <xf numFmtId="0" fontId="32" fillId="0" borderId="71" xfId="0" applyFont="1" applyFill="1" applyBorder="1" applyAlignment="1">
      <alignment horizontal="center" vertical="top" wrapText="1"/>
    </xf>
    <xf numFmtId="0" fontId="31" fillId="0" borderId="46" xfId="0" applyFont="1" applyFill="1" applyBorder="1" applyAlignment="1">
      <alignment horizontal="right" vertical="top" wrapText="1"/>
    </xf>
    <xf numFmtId="0" fontId="31" fillId="0" borderId="38" xfId="0" applyFont="1" applyFill="1" applyBorder="1" applyAlignment="1">
      <alignment horizontal="right" vertical="top" wrapText="1"/>
    </xf>
    <xf numFmtId="0" fontId="6" fillId="37" borderId="0" xfId="0" applyFont="1" applyFill="1" applyAlignment="1">
      <alignment horizontal="center"/>
    </xf>
    <xf numFmtId="0" fontId="4" fillId="37" borderId="0" xfId="0" applyFont="1" applyFill="1" applyAlignment="1">
      <alignment horizontal="center"/>
    </xf>
    <xf numFmtId="0" fontId="5" fillId="37" borderId="0" xfId="0" applyFont="1" applyFill="1" applyAlignment="1">
      <alignment horizontal="right"/>
    </xf>
    <xf numFmtId="0" fontId="4" fillId="37" borderId="0" xfId="0" applyFont="1" applyFill="1" applyBorder="1" applyAlignment="1">
      <alignment horizontal="left" vertical="center"/>
    </xf>
    <xf numFmtId="0" fontId="3" fillId="37" borderId="0" xfId="0" applyFont="1" applyFill="1" applyAlignment="1">
      <alignment horizontal="right"/>
    </xf>
    <xf numFmtId="0" fontId="4" fillId="37" borderId="0" xfId="0" applyFont="1" applyFill="1" applyBorder="1" applyAlignment="1">
      <alignment vertical="center"/>
    </xf>
    <xf numFmtId="0" fontId="0" fillId="37" borderId="0" xfId="0" applyFill="1" applyAlignment="1">
      <alignment/>
    </xf>
    <xf numFmtId="0" fontId="24" fillId="0" borderId="10" xfId="54" applyFont="1" applyBorder="1" applyAlignment="1">
      <alignment horizontal="center" vertical="center" wrapText="1"/>
      <protection/>
    </xf>
    <xf numFmtId="0" fontId="39" fillId="0" borderId="20" xfId="54" applyFont="1" applyBorder="1" applyAlignment="1">
      <alignment horizontal="center" vertical="top" wrapText="1"/>
      <protection/>
    </xf>
    <xf numFmtId="0" fontId="39" fillId="0" borderId="41" xfId="54" applyFont="1" applyBorder="1" applyAlignment="1">
      <alignment horizontal="center" vertical="top" wrapText="1"/>
      <protection/>
    </xf>
    <xf numFmtId="0" fontId="39" fillId="0" borderId="11" xfId="54" applyFont="1" applyBorder="1" applyAlignment="1">
      <alignment horizontal="center" vertical="top" wrapText="1"/>
      <protection/>
    </xf>
    <xf numFmtId="0" fontId="24" fillId="0" borderId="10" xfId="54" applyFont="1" applyBorder="1" applyAlignment="1">
      <alignment vertical="top" wrapText="1"/>
      <protection/>
    </xf>
    <xf numFmtId="0" fontId="39" fillId="36" borderId="0" xfId="54" applyFont="1" applyFill="1" applyAlignment="1">
      <alignment horizontal="center" vertical="center" wrapText="1"/>
      <protection/>
    </xf>
    <xf numFmtId="0" fontId="35" fillId="36" borderId="0" xfId="54" applyFill="1" applyAlignment="1">
      <alignment horizontal="center" vertical="center" wrapText="1"/>
      <protection/>
    </xf>
    <xf numFmtId="0" fontId="39" fillId="0" borderId="20" xfId="54" applyFont="1" applyBorder="1" applyAlignment="1">
      <alignment horizontal="center" vertical="center"/>
      <protection/>
    </xf>
    <xf numFmtId="0" fontId="39" fillId="0" borderId="41" xfId="54" applyFont="1" applyBorder="1" applyAlignment="1">
      <alignment horizontal="center" vertical="center"/>
      <protection/>
    </xf>
    <xf numFmtId="0" fontId="39" fillId="0" borderId="11" xfId="54" applyFont="1" applyBorder="1" applyAlignment="1">
      <alignment horizontal="center" vertical="center"/>
      <protection/>
    </xf>
    <xf numFmtId="0" fontId="39" fillId="0" borderId="10" xfId="54" applyFont="1" applyBorder="1" applyAlignment="1">
      <alignment horizontal="center"/>
      <protection/>
    </xf>
    <xf numFmtId="0" fontId="24" fillId="0" borderId="20" xfId="54" applyFont="1" applyBorder="1" applyAlignment="1">
      <alignment vertical="top" wrapText="1"/>
      <protection/>
    </xf>
    <xf numFmtId="0" fontId="0" fillId="0" borderId="11" xfId="0" applyBorder="1" applyAlignment="1">
      <alignment wrapText="1"/>
    </xf>
    <xf numFmtId="0" fontId="9" fillId="36" borderId="10" xfId="0" applyNumberFormat="1" applyFont="1" applyFill="1" applyBorder="1" applyAlignment="1">
      <alignment horizontal="center" vertical="center" wrapText="1"/>
    </xf>
    <xf numFmtId="173" fontId="9" fillId="0" borderId="12" xfId="0" applyNumberFormat="1" applyFont="1" applyFill="1" applyBorder="1" applyAlignment="1">
      <alignment horizontal="center" vertical="center" wrapText="1"/>
    </xf>
    <xf numFmtId="0" fontId="36" fillId="33" borderId="12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 wrapText="1"/>
    </xf>
    <xf numFmtId="0" fontId="13" fillId="0" borderId="17" xfId="0" applyNumberFormat="1" applyFont="1" applyFill="1" applyBorder="1" applyAlignment="1">
      <alignment horizontal="center" vertical="center"/>
    </xf>
    <xf numFmtId="0" fontId="8" fillId="0" borderId="60" xfId="0" applyFont="1" applyFill="1" applyBorder="1" applyAlignment="1">
      <alignment/>
    </xf>
    <xf numFmtId="0" fontId="15" fillId="0" borderId="60" xfId="0" applyFont="1" applyFill="1" applyBorder="1" applyAlignment="1">
      <alignment/>
    </xf>
    <xf numFmtId="49" fontId="14" fillId="0" borderId="70" xfId="55" applyNumberFormat="1" applyFont="1" applyFill="1" applyBorder="1" applyAlignment="1" applyProtection="1">
      <alignment horizontal="left" vertical="center"/>
      <protection hidden="1"/>
    </xf>
    <xf numFmtId="49" fontId="14" fillId="0" borderId="18" xfId="55" applyNumberFormat="1" applyFont="1" applyFill="1" applyBorder="1" applyAlignment="1" applyProtection="1">
      <alignment horizontal="left" vertical="center"/>
      <protection hidden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НПО Автомеханик" xfId="53"/>
    <cellStyle name="Обычный_4НПО Элетромонтер" xfId="54"/>
    <cellStyle name="Обычный_5НПО Оператор" xfId="55"/>
    <cellStyle name="Обычный_гр № 11 -1 (2011-2013г.)" xfId="56"/>
    <cellStyle name="Обычный_гр № 12 (2011-2013г.)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gram%20Files\Spo2.10\SpSchoo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План"/>
      <sheetName val="Практика"/>
      <sheetName val="Аттестация"/>
      <sheetName val="Кабинеты"/>
      <sheetName val="Пояснения"/>
      <sheetName val="Нормы"/>
      <sheetName val="Дисциплины"/>
      <sheetName val="Рабочий"/>
    </sheetNames>
    <sheetDataSet>
      <sheetData sheetId="1">
        <row r="6">
          <cell r="EB6">
            <v>0.05</v>
          </cell>
        </row>
      </sheetData>
      <sheetData sheetId="6">
        <row r="3">
          <cell r="B3">
            <v>36</v>
          </cell>
        </row>
        <row r="6">
          <cell r="B6">
            <v>32</v>
          </cell>
        </row>
        <row r="11">
          <cell r="B11">
            <v>8</v>
          </cell>
        </row>
        <row r="12">
          <cell r="B12">
            <v>10</v>
          </cell>
        </row>
      </sheetData>
      <sheetData sheetId="8">
        <row r="12">
          <cell r="AA12">
            <v>0.15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25"/>
  <sheetViews>
    <sheetView view="pageBreakPreview" zoomScale="90" zoomScaleSheetLayoutView="90" zoomScalePageLayoutView="0" workbookViewId="0" topLeftCell="A1">
      <selection activeCell="AL22" sqref="AL22"/>
    </sheetView>
  </sheetViews>
  <sheetFormatPr defaultColWidth="9.140625" defaultRowHeight="15"/>
  <cols>
    <col min="1" max="1" width="4.00390625" style="173" customWidth="1"/>
    <col min="2" max="59" width="2.140625" style="173" customWidth="1"/>
    <col min="60" max="60" width="2.00390625" style="173" customWidth="1"/>
    <col min="61" max="61" width="0.13671875" style="173" customWidth="1"/>
    <col min="62" max="16384" width="9.140625" style="173" customWidth="1"/>
  </cols>
  <sheetData>
    <row r="1" spans="44:51" s="153" customFormat="1" ht="15.75">
      <c r="AR1" s="154" t="s">
        <v>129</v>
      </c>
      <c r="AS1" s="155"/>
      <c r="AT1" s="155"/>
      <c r="AU1" s="155"/>
      <c r="AV1" s="155"/>
      <c r="AW1" s="155"/>
      <c r="AX1" s="155"/>
      <c r="AY1" s="155"/>
    </row>
    <row r="2" spans="44:60" s="153" customFormat="1" ht="15.75">
      <c r="AR2" s="156" t="s">
        <v>153</v>
      </c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</row>
    <row r="3" spans="44:56" s="153" customFormat="1" ht="15.75">
      <c r="AR3" s="157" t="s">
        <v>308</v>
      </c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</row>
    <row r="4" s="153" customFormat="1" ht="15.75">
      <c r="AR4" s="159" t="s">
        <v>191</v>
      </c>
    </row>
    <row r="5" s="153" customFormat="1" ht="15.75">
      <c r="AR5" s="159" t="s">
        <v>198</v>
      </c>
    </row>
    <row r="6" s="153" customFormat="1" ht="15"/>
    <row r="7" s="153" customFormat="1" ht="15"/>
    <row r="8" spans="1:60" s="153" customFormat="1" ht="24" customHeight="1">
      <c r="A8" s="606" t="s">
        <v>201</v>
      </c>
      <c r="B8" s="606"/>
      <c r="C8" s="606"/>
      <c r="D8" s="606"/>
      <c r="E8" s="606"/>
      <c r="F8" s="606"/>
      <c r="G8" s="606"/>
      <c r="H8" s="606"/>
      <c r="I8" s="606"/>
      <c r="J8" s="606"/>
      <c r="K8" s="606"/>
      <c r="L8" s="606"/>
      <c r="M8" s="606"/>
      <c r="N8" s="606"/>
      <c r="O8" s="606"/>
      <c r="P8" s="606"/>
      <c r="Q8" s="606"/>
      <c r="R8" s="606"/>
      <c r="S8" s="606"/>
      <c r="T8" s="606"/>
      <c r="U8" s="606"/>
      <c r="V8" s="606"/>
      <c r="W8" s="606"/>
      <c r="X8" s="606"/>
      <c r="Y8" s="606"/>
      <c r="Z8" s="606"/>
      <c r="AA8" s="606"/>
      <c r="AB8" s="606"/>
      <c r="AC8" s="606"/>
      <c r="AD8" s="606"/>
      <c r="AE8" s="606"/>
      <c r="AF8" s="606"/>
      <c r="AG8" s="606"/>
      <c r="AH8" s="606"/>
      <c r="AI8" s="606"/>
      <c r="AJ8" s="606"/>
      <c r="AK8" s="606"/>
      <c r="AL8" s="606"/>
      <c r="AM8" s="606"/>
      <c r="AN8" s="606"/>
      <c r="AO8" s="606"/>
      <c r="AP8" s="606"/>
      <c r="AQ8" s="606"/>
      <c r="AR8" s="606"/>
      <c r="AS8" s="606"/>
      <c r="AT8" s="606"/>
      <c r="AU8" s="606"/>
      <c r="AV8" s="606"/>
      <c r="AW8" s="606"/>
      <c r="AX8" s="606"/>
      <c r="AY8" s="606"/>
      <c r="AZ8" s="606"/>
      <c r="BA8" s="606"/>
      <c r="BB8" s="606"/>
      <c r="BC8" s="606"/>
      <c r="BD8" s="606"/>
      <c r="BE8" s="606"/>
      <c r="BF8" s="606"/>
      <c r="BG8" s="606"/>
      <c r="BH8" s="606"/>
    </row>
    <row r="9" spans="1:60" s="153" customFormat="1" ht="88.5" customHeight="1">
      <c r="A9" s="607" t="s">
        <v>339</v>
      </c>
      <c r="B9" s="607"/>
      <c r="C9" s="607"/>
      <c r="D9" s="607"/>
      <c r="E9" s="607"/>
      <c r="F9" s="607"/>
      <c r="G9" s="607"/>
      <c r="H9" s="607"/>
      <c r="I9" s="607"/>
      <c r="J9" s="607"/>
      <c r="K9" s="607"/>
      <c r="L9" s="607"/>
      <c r="M9" s="607"/>
      <c r="N9" s="607"/>
      <c r="O9" s="607"/>
      <c r="P9" s="607"/>
      <c r="Q9" s="607"/>
      <c r="R9" s="607"/>
      <c r="S9" s="607"/>
      <c r="T9" s="607"/>
      <c r="U9" s="607"/>
      <c r="V9" s="607"/>
      <c r="W9" s="607"/>
      <c r="X9" s="607"/>
      <c r="Y9" s="607"/>
      <c r="Z9" s="607"/>
      <c r="AA9" s="607"/>
      <c r="AB9" s="607"/>
      <c r="AC9" s="607"/>
      <c r="AD9" s="607"/>
      <c r="AE9" s="607"/>
      <c r="AF9" s="607"/>
      <c r="AG9" s="607"/>
      <c r="AH9" s="607"/>
      <c r="AI9" s="607"/>
      <c r="AJ9" s="607"/>
      <c r="AK9" s="607"/>
      <c r="AL9" s="607"/>
      <c r="AM9" s="607"/>
      <c r="AN9" s="607"/>
      <c r="AO9" s="607"/>
      <c r="AP9" s="607"/>
      <c r="AQ9" s="607"/>
      <c r="AR9" s="607"/>
      <c r="AS9" s="607"/>
      <c r="AT9" s="607"/>
      <c r="AU9" s="607"/>
      <c r="AV9" s="607"/>
      <c r="AW9" s="607"/>
      <c r="AX9" s="607"/>
      <c r="AY9" s="607"/>
      <c r="AZ9" s="607"/>
      <c r="BA9" s="607"/>
      <c r="BB9" s="607"/>
      <c r="BC9" s="607"/>
      <c r="BD9" s="607"/>
      <c r="BE9" s="607"/>
      <c r="BF9" s="607"/>
      <c r="BG9" s="607"/>
      <c r="BH9" s="607"/>
    </row>
    <row r="10" spans="1:56" s="153" customFormat="1" ht="21.75" customHeight="1">
      <c r="A10" s="160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</row>
    <row r="11" spans="2:57" s="161" customFormat="1" ht="15.75" customHeight="1">
      <c r="B11" s="610" t="s">
        <v>130</v>
      </c>
      <c r="C11" s="610"/>
      <c r="D11" s="610"/>
      <c r="E11" s="610"/>
      <c r="F11" s="610"/>
      <c r="G11" s="610"/>
      <c r="H11" s="610"/>
      <c r="I11" s="610"/>
      <c r="J11" s="610"/>
      <c r="L11" s="536" t="s">
        <v>337</v>
      </c>
      <c r="R11" s="162"/>
      <c r="S11" s="611" t="s">
        <v>340</v>
      </c>
      <c r="T11" s="611"/>
      <c r="U11" s="611"/>
      <c r="V11" s="611"/>
      <c r="W11" s="611"/>
      <c r="X11" s="611"/>
      <c r="Y11" s="611"/>
      <c r="Z11" s="611"/>
      <c r="AA11" s="611"/>
      <c r="AB11" s="611"/>
      <c r="AC11" s="611"/>
      <c r="AD11" s="611"/>
      <c r="AE11" s="538"/>
      <c r="AF11" s="538"/>
      <c r="AG11" s="538"/>
      <c r="AH11" s="538"/>
      <c r="AI11" s="533"/>
      <c r="AJ11" s="533"/>
      <c r="AK11" s="533"/>
      <c r="AL11" s="533"/>
      <c r="AM11" s="533"/>
      <c r="AN11" s="533"/>
      <c r="AO11" s="533"/>
      <c r="AP11" s="533"/>
      <c r="AQ11" s="533"/>
      <c r="AR11" s="534"/>
      <c r="AS11" s="534"/>
      <c r="AT11" s="534"/>
      <c r="AU11" s="534"/>
      <c r="AV11" s="534"/>
      <c r="AW11" s="534"/>
      <c r="AX11" s="534"/>
      <c r="AY11" s="534"/>
      <c r="AZ11" s="534"/>
      <c r="BA11" s="534"/>
      <c r="BB11" s="534"/>
      <c r="BC11" s="534"/>
      <c r="BD11" s="534"/>
      <c r="BE11" s="167"/>
    </row>
    <row r="12" spans="19:57" s="163" customFormat="1" ht="15.75">
      <c r="S12" s="615" t="s">
        <v>341</v>
      </c>
      <c r="T12" s="615"/>
      <c r="U12" s="615"/>
      <c r="V12" s="615"/>
      <c r="W12" s="615"/>
      <c r="X12" s="615"/>
      <c r="Y12" s="615"/>
      <c r="Z12" s="615"/>
      <c r="AA12" s="615"/>
      <c r="AB12" s="615"/>
      <c r="AC12" s="615"/>
      <c r="AD12" s="615"/>
      <c r="AE12" s="170"/>
      <c r="AF12" s="170"/>
      <c r="AG12" s="170"/>
      <c r="AH12" s="170"/>
      <c r="AI12" s="166"/>
      <c r="AJ12" s="166"/>
      <c r="AK12" s="166"/>
      <c r="AL12" s="166"/>
      <c r="AM12" s="166"/>
      <c r="AN12" s="166"/>
      <c r="AO12" s="166"/>
      <c r="AP12" s="166"/>
      <c r="AQ12" s="166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535"/>
    </row>
    <row r="13" spans="19:57" s="163" customFormat="1" ht="15.75">
      <c r="S13" s="615" t="s">
        <v>342</v>
      </c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170"/>
      <c r="AF13" s="170"/>
      <c r="AG13" s="170"/>
      <c r="AH13" s="170"/>
      <c r="AI13" s="166"/>
      <c r="AJ13" s="166"/>
      <c r="AK13" s="166"/>
      <c r="AL13" s="166"/>
      <c r="AM13" s="166"/>
      <c r="AN13" s="166"/>
      <c r="AO13" s="166"/>
      <c r="AP13" s="166"/>
      <c r="AQ13" s="166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535"/>
    </row>
    <row r="14" spans="19:57" s="163" customFormat="1" ht="15.75">
      <c r="S14" s="615" t="s">
        <v>343</v>
      </c>
      <c r="T14" s="615"/>
      <c r="U14" s="615"/>
      <c r="V14" s="615"/>
      <c r="W14" s="615"/>
      <c r="X14" s="615"/>
      <c r="Y14" s="615"/>
      <c r="Z14" s="615"/>
      <c r="AA14" s="615"/>
      <c r="AB14" s="615"/>
      <c r="AC14" s="615"/>
      <c r="AD14" s="615"/>
      <c r="AE14" s="170"/>
      <c r="AF14" s="170"/>
      <c r="AG14" s="170"/>
      <c r="AH14" s="170"/>
      <c r="AI14" s="166"/>
      <c r="AJ14" s="166"/>
      <c r="AK14" s="166"/>
      <c r="AL14" s="166"/>
      <c r="AM14" s="166"/>
      <c r="AN14" s="166"/>
      <c r="AO14" s="166"/>
      <c r="AP14" s="166"/>
      <c r="AQ14" s="166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535"/>
    </row>
    <row r="15" spans="19:57" s="163" customFormat="1" ht="15.75"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535"/>
    </row>
    <row r="16" spans="2:24" s="163" customFormat="1" ht="15.75">
      <c r="B16" s="165" t="s">
        <v>192</v>
      </c>
      <c r="S16" s="608" t="s">
        <v>66</v>
      </c>
      <c r="T16" s="608"/>
      <c r="U16" s="608"/>
      <c r="V16" s="608"/>
      <c r="W16" s="608"/>
      <c r="X16" s="608"/>
    </row>
    <row r="17" spans="2:24" s="163" customFormat="1" ht="11.25" customHeight="1">
      <c r="B17" s="165"/>
      <c r="S17" s="166"/>
      <c r="T17" s="166"/>
      <c r="U17" s="166"/>
      <c r="V17" s="166"/>
      <c r="W17" s="166"/>
      <c r="X17" s="166"/>
    </row>
    <row r="18" spans="2:56" s="161" customFormat="1" ht="15.75" customHeight="1">
      <c r="B18" s="609" t="s">
        <v>193</v>
      </c>
      <c r="C18" s="609"/>
      <c r="D18" s="609"/>
      <c r="E18" s="609"/>
      <c r="F18" s="609"/>
      <c r="G18" s="609"/>
      <c r="H18" s="609"/>
      <c r="I18" s="609"/>
      <c r="J18" s="609"/>
      <c r="K18" s="609"/>
      <c r="L18" s="609"/>
      <c r="M18" s="609"/>
      <c r="N18" s="609"/>
      <c r="O18" s="609"/>
      <c r="P18" s="609"/>
      <c r="Q18" s="609"/>
      <c r="R18" s="532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</row>
    <row r="19" spans="2:56" s="161" customFormat="1" ht="15.75" customHeight="1">
      <c r="B19" s="609"/>
      <c r="C19" s="609"/>
      <c r="D19" s="609"/>
      <c r="E19" s="609"/>
      <c r="F19" s="609"/>
      <c r="G19" s="609"/>
      <c r="H19" s="609"/>
      <c r="I19" s="609"/>
      <c r="J19" s="609"/>
      <c r="K19" s="609"/>
      <c r="L19" s="609"/>
      <c r="M19" s="609"/>
      <c r="N19" s="609"/>
      <c r="O19" s="609"/>
      <c r="P19" s="609"/>
      <c r="Q19" s="609"/>
      <c r="R19" s="531"/>
      <c r="S19" s="608" t="s">
        <v>336</v>
      </c>
      <c r="T19" s="608"/>
      <c r="U19" s="608"/>
      <c r="V19" s="608"/>
      <c r="W19" s="608"/>
      <c r="X19" s="608"/>
      <c r="Y19" s="619"/>
      <c r="Z19" s="619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</row>
    <row r="20" spans="2:61" s="161" customFormat="1" ht="15.75" customHeight="1">
      <c r="B20" s="618" t="s">
        <v>345</v>
      </c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618"/>
      <c r="AM20" s="618"/>
      <c r="AN20" s="618"/>
      <c r="AO20" s="618"/>
      <c r="AP20" s="618"/>
      <c r="AQ20" s="618"/>
      <c r="AR20" s="618"/>
      <c r="AS20" s="618"/>
      <c r="AT20" s="618"/>
      <c r="AU20" s="618"/>
      <c r="AV20" s="618"/>
      <c r="AW20" s="618"/>
      <c r="AX20" s="618"/>
      <c r="AY20" s="618"/>
      <c r="AZ20" s="618"/>
      <c r="BA20" s="618"/>
      <c r="BB20" s="618"/>
      <c r="BC20" s="618"/>
      <c r="BD20" s="618"/>
      <c r="BE20" s="618"/>
      <c r="BF20" s="618"/>
      <c r="BG20" s="618"/>
      <c r="BH20" s="618"/>
      <c r="BI20" s="618"/>
    </row>
    <row r="21" spans="2:61" s="161" customFormat="1" ht="12.75" customHeight="1">
      <c r="B21" s="537"/>
      <c r="C21" s="537"/>
      <c r="D21" s="537"/>
      <c r="E21" s="537"/>
      <c r="F21" s="537"/>
      <c r="G21" s="537"/>
      <c r="H21" s="537"/>
      <c r="I21" s="537"/>
      <c r="J21" s="537"/>
      <c r="K21" s="537"/>
      <c r="L21" s="537"/>
      <c r="M21" s="537"/>
      <c r="N21" s="537"/>
      <c r="O21" s="537"/>
      <c r="P21" s="537"/>
      <c r="Q21" s="537"/>
      <c r="R21" s="537"/>
      <c r="S21" s="537"/>
      <c r="T21" s="537"/>
      <c r="U21" s="537"/>
      <c r="V21" s="537"/>
      <c r="W21" s="537"/>
      <c r="X21" s="537"/>
      <c r="Y21" s="537"/>
      <c r="Z21" s="537"/>
      <c r="AA21" s="537"/>
      <c r="AB21" s="537"/>
      <c r="AC21" s="537"/>
      <c r="AD21" s="537"/>
      <c r="AE21" s="537"/>
      <c r="AF21" s="537"/>
      <c r="AG21" s="537"/>
      <c r="AH21" s="537"/>
      <c r="AI21" s="537"/>
      <c r="AJ21" s="537"/>
      <c r="AK21" s="537"/>
      <c r="AL21" s="537"/>
      <c r="AM21" s="537"/>
      <c r="AN21" s="537"/>
      <c r="AO21" s="537"/>
      <c r="AP21" s="537"/>
      <c r="AQ21" s="537"/>
      <c r="AR21" s="537"/>
      <c r="AS21" s="537"/>
      <c r="AT21" s="537"/>
      <c r="AU21" s="537"/>
      <c r="AV21" s="537"/>
      <c r="AW21" s="537"/>
      <c r="AX21" s="537"/>
      <c r="AY21" s="537"/>
      <c r="AZ21" s="537"/>
      <c r="BA21" s="537"/>
      <c r="BB21" s="537"/>
      <c r="BC21" s="537"/>
      <c r="BD21" s="537"/>
      <c r="BE21" s="537"/>
      <c r="BF21" s="537"/>
      <c r="BG21" s="537"/>
      <c r="BH21" s="537"/>
      <c r="BI21" s="537"/>
    </row>
    <row r="22" spans="2:56" s="161" customFormat="1" ht="15.75" customHeight="1">
      <c r="B22" s="616" t="s">
        <v>194</v>
      </c>
      <c r="C22" s="617"/>
      <c r="D22" s="617"/>
      <c r="E22" s="617"/>
      <c r="F22" s="617"/>
      <c r="G22" s="617"/>
      <c r="H22" s="617"/>
      <c r="I22" s="617"/>
      <c r="J22" s="617"/>
      <c r="K22" s="617"/>
      <c r="L22" s="617"/>
      <c r="M22" s="617"/>
      <c r="N22" s="617"/>
      <c r="O22" s="617"/>
      <c r="P22" s="617"/>
      <c r="Q22" s="617"/>
      <c r="R22" s="167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</row>
    <row r="23" spans="2:56" s="163" customFormat="1" ht="15.75">
      <c r="B23" s="617"/>
      <c r="C23" s="617"/>
      <c r="D23" s="617"/>
      <c r="E23" s="617"/>
      <c r="F23" s="617"/>
      <c r="G23" s="617"/>
      <c r="H23" s="617"/>
      <c r="I23" s="617"/>
      <c r="J23" s="617"/>
      <c r="K23" s="617"/>
      <c r="L23" s="617"/>
      <c r="M23" s="617"/>
      <c r="N23" s="617"/>
      <c r="O23" s="617"/>
      <c r="P23" s="617"/>
      <c r="Q23" s="617"/>
      <c r="R23" s="168"/>
      <c r="S23" s="613" t="s">
        <v>200</v>
      </c>
      <c r="T23" s="613"/>
      <c r="U23" s="613"/>
      <c r="V23" s="613"/>
      <c r="W23" s="613"/>
      <c r="X23" s="613"/>
      <c r="Y23" s="613"/>
      <c r="Z23" s="169"/>
      <c r="AA23" s="169"/>
      <c r="AB23" s="169"/>
      <c r="AC23" s="169"/>
      <c r="AD23" s="169"/>
      <c r="AE23" s="169"/>
      <c r="AF23" s="168"/>
      <c r="AG23" s="168"/>
      <c r="AH23" s="169"/>
      <c r="AI23" s="166"/>
      <c r="AJ23" s="166"/>
      <c r="AK23" s="166"/>
      <c r="AL23" s="166"/>
      <c r="AM23" s="166"/>
      <c r="AN23" s="166"/>
      <c r="AO23" s="166"/>
      <c r="AP23" s="166"/>
      <c r="AQ23" s="166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</row>
    <row r="24" spans="19:56" s="163" customFormat="1" ht="15.75"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</row>
    <row r="25" spans="2:56" s="163" customFormat="1" ht="15.75">
      <c r="B25" s="612" t="s">
        <v>344</v>
      </c>
      <c r="C25" s="612"/>
      <c r="D25" s="612"/>
      <c r="E25" s="612"/>
      <c r="F25" s="612"/>
      <c r="G25" s="612"/>
      <c r="H25" s="612"/>
      <c r="I25" s="612"/>
      <c r="J25" s="612"/>
      <c r="K25" s="612"/>
      <c r="L25" s="612"/>
      <c r="M25" s="612"/>
      <c r="N25" s="165"/>
      <c r="O25" s="165"/>
      <c r="P25" s="165"/>
      <c r="Q25" s="165"/>
      <c r="S25" s="614" t="s">
        <v>346</v>
      </c>
      <c r="T25" s="614"/>
      <c r="U25" s="614"/>
      <c r="V25" s="614"/>
      <c r="W25" s="614"/>
      <c r="X25" s="614"/>
      <c r="Y25" s="614"/>
      <c r="Z25" s="614"/>
      <c r="AA25" s="614"/>
      <c r="AB25" s="614"/>
      <c r="AC25" s="614"/>
      <c r="AD25" s="61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</row>
    <row r="26" s="171" customFormat="1" ht="15.75"/>
    <row r="27" s="172" customFormat="1" ht="15"/>
    <row r="28" s="172" customFormat="1" ht="15"/>
  </sheetData>
  <sheetProtection/>
  <mergeCells count="15">
    <mergeCell ref="B25:M25"/>
    <mergeCell ref="S23:Y23"/>
    <mergeCell ref="S25:AD25"/>
    <mergeCell ref="S14:AD14"/>
    <mergeCell ref="S13:AD13"/>
    <mergeCell ref="S12:AD12"/>
    <mergeCell ref="B22:Q23"/>
    <mergeCell ref="B20:BI20"/>
    <mergeCell ref="S19:Z19"/>
    <mergeCell ref="A8:BH8"/>
    <mergeCell ref="A9:BH9"/>
    <mergeCell ref="S16:X16"/>
    <mergeCell ref="B18:Q19"/>
    <mergeCell ref="B11:J11"/>
    <mergeCell ref="S11:AD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25"/>
  <sheetViews>
    <sheetView view="pageBreakPreview" zoomScale="90" zoomScaleSheetLayoutView="90" zoomScalePageLayoutView="0" workbookViewId="0" topLeftCell="A1">
      <selection activeCell="AM21" sqref="AM21"/>
    </sheetView>
  </sheetViews>
  <sheetFormatPr defaultColWidth="9.140625" defaultRowHeight="15"/>
  <cols>
    <col min="1" max="1" width="4.00390625" style="173" customWidth="1"/>
    <col min="2" max="59" width="2.140625" style="173" customWidth="1"/>
    <col min="60" max="60" width="2.00390625" style="173" customWidth="1"/>
    <col min="61" max="61" width="0.13671875" style="173" customWidth="1"/>
    <col min="62" max="16384" width="9.140625" style="173" customWidth="1"/>
  </cols>
  <sheetData>
    <row r="1" spans="44:51" s="153" customFormat="1" ht="15.75">
      <c r="AR1" s="154" t="s">
        <v>129</v>
      </c>
      <c r="AS1" s="155"/>
      <c r="AT1" s="155"/>
      <c r="AU1" s="155"/>
      <c r="AV1" s="155"/>
      <c r="AW1" s="155"/>
      <c r="AX1" s="155"/>
      <c r="AY1" s="155"/>
    </row>
    <row r="2" spans="44:60" s="153" customFormat="1" ht="15.75">
      <c r="AR2" s="156" t="s">
        <v>153</v>
      </c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</row>
    <row r="3" spans="44:56" s="153" customFormat="1" ht="15.75">
      <c r="AR3" s="157" t="s">
        <v>308</v>
      </c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</row>
    <row r="4" s="153" customFormat="1" ht="15.75">
      <c r="AR4" s="159" t="s">
        <v>191</v>
      </c>
    </row>
    <row r="5" s="153" customFormat="1" ht="15.75">
      <c r="AR5" s="159" t="s">
        <v>198</v>
      </c>
    </row>
    <row r="6" s="153" customFormat="1" ht="15"/>
    <row r="7" s="153" customFormat="1" ht="15"/>
    <row r="8" spans="1:60" s="153" customFormat="1" ht="24" customHeight="1">
      <c r="A8" s="606" t="s">
        <v>131</v>
      </c>
      <c r="B8" s="606"/>
      <c r="C8" s="606"/>
      <c r="D8" s="606"/>
      <c r="E8" s="606"/>
      <c r="F8" s="606"/>
      <c r="G8" s="606"/>
      <c r="H8" s="606"/>
      <c r="I8" s="606"/>
      <c r="J8" s="606"/>
      <c r="K8" s="606"/>
      <c r="L8" s="606"/>
      <c r="M8" s="606"/>
      <c r="N8" s="606"/>
      <c r="O8" s="606"/>
      <c r="P8" s="606"/>
      <c r="Q8" s="606"/>
      <c r="R8" s="606"/>
      <c r="S8" s="606"/>
      <c r="T8" s="606"/>
      <c r="U8" s="606"/>
      <c r="V8" s="606"/>
      <c r="W8" s="606"/>
      <c r="X8" s="606"/>
      <c r="Y8" s="606"/>
      <c r="Z8" s="606"/>
      <c r="AA8" s="606"/>
      <c r="AB8" s="606"/>
      <c r="AC8" s="606"/>
      <c r="AD8" s="606"/>
      <c r="AE8" s="606"/>
      <c r="AF8" s="606"/>
      <c r="AG8" s="606"/>
      <c r="AH8" s="606"/>
      <c r="AI8" s="606"/>
      <c r="AJ8" s="606"/>
      <c r="AK8" s="606"/>
      <c r="AL8" s="606"/>
      <c r="AM8" s="606"/>
      <c r="AN8" s="606"/>
      <c r="AO8" s="606"/>
      <c r="AP8" s="606"/>
      <c r="AQ8" s="606"/>
      <c r="AR8" s="606"/>
      <c r="AS8" s="606"/>
      <c r="AT8" s="606"/>
      <c r="AU8" s="606"/>
      <c r="AV8" s="606"/>
      <c r="AW8" s="606"/>
      <c r="AX8" s="606"/>
      <c r="AY8" s="606"/>
      <c r="AZ8" s="606"/>
      <c r="BA8" s="606"/>
      <c r="BB8" s="606"/>
      <c r="BC8" s="606"/>
      <c r="BD8" s="606"/>
      <c r="BE8" s="606"/>
      <c r="BF8" s="606"/>
      <c r="BG8" s="606"/>
      <c r="BH8" s="606"/>
    </row>
    <row r="9" spans="1:60" s="153" customFormat="1" ht="88.5" customHeight="1">
      <c r="A9" s="607" t="s">
        <v>339</v>
      </c>
      <c r="B9" s="607"/>
      <c r="C9" s="607"/>
      <c r="D9" s="607"/>
      <c r="E9" s="607"/>
      <c r="F9" s="607"/>
      <c r="G9" s="607"/>
      <c r="H9" s="607"/>
      <c r="I9" s="607"/>
      <c r="J9" s="607"/>
      <c r="K9" s="607"/>
      <c r="L9" s="607"/>
      <c r="M9" s="607"/>
      <c r="N9" s="607"/>
      <c r="O9" s="607"/>
      <c r="P9" s="607"/>
      <c r="Q9" s="607"/>
      <c r="R9" s="607"/>
      <c r="S9" s="607"/>
      <c r="T9" s="607"/>
      <c r="U9" s="607"/>
      <c r="V9" s="607"/>
      <c r="W9" s="607"/>
      <c r="X9" s="607"/>
      <c r="Y9" s="607"/>
      <c r="Z9" s="607"/>
      <c r="AA9" s="607"/>
      <c r="AB9" s="607"/>
      <c r="AC9" s="607"/>
      <c r="AD9" s="607"/>
      <c r="AE9" s="607"/>
      <c r="AF9" s="607"/>
      <c r="AG9" s="607"/>
      <c r="AH9" s="607"/>
      <c r="AI9" s="607"/>
      <c r="AJ9" s="607"/>
      <c r="AK9" s="607"/>
      <c r="AL9" s="607"/>
      <c r="AM9" s="607"/>
      <c r="AN9" s="607"/>
      <c r="AO9" s="607"/>
      <c r="AP9" s="607"/>
      <c r="AQ9" s="607"/>
      <c r="AR9" s="607"/>
      <c r="AS9" s="607"/>
      <c r="AT9" s="607"/>
      <c r="AU9" s="607"/>
      <c r="AV9" s="607"/>
      <c r="AW9" s="607"/>
      <c r="AX9" s="607"/>
      <c r="AY9" s="607"/>
      <c r="AZ9" s="607"/>
      <c r="BA9" s="607"/>
      <c r="BB9" s="607"/>
      <c r="BC9" s="607"/>
      <c r="BD9" s="607"/>
      <c r="BE9" s="607"/>
      <c r="BF9" s="607"/>
      <c r="BG9" s="607"/>
      <c r="BH9" s="607"/>
    </row>
    <row r="10" spans="1:56" s="153" customFormat="1" ht="21.75" customHeight="1">
      <c r="A10" s="160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</row>
    <row r="11" spans="2:57" s="161" customFormat="1" ht="15.75" customHeight="1">
      <c r="B11" s="610" t="s">
        <v>130</v>
      </c>
      <c r="C11" s="610"/>
      <c r="D11" s="610"/>
      <c r="E11" s="610"/>
      <c r="F11" s="610"/>
      <c r="G11" s="610"/>
      <c r="H11" s="610"/>
      <c r="I11" s="610"/>
      <c r="J11" s="610"/>
      <c r="L11" s="536" t="s">
        <v>337</v>
      </c>
      <c r="R11" s="162"/>
      <c r="S11" s="611" t="s">
        <v>340</v>
      </c>
      <c r="T11" s="611"/>
      <c r="U11" s="611"/>
      <c r="V11" s="611"/>
      <c r="W11" s="611"/>
      <c r="X11" s="611"/>
      <c r="Y11" s="611"/>
      <c r="Z11" s="611"/>
      <c r="AA11" s="611"/>
      <c r="AB11" s="611"/>
      <c r="AC11" s="611"/>
      <c r="AD11" s="611"/>
      <c r="AE11" s="538"/>
      <c r="AF11" s="538"/>
      <c r="AG11" s="538"/>
      <c r="AH11" s="538"/>
      <c r="AI11" s="533"/>
      <c r="AJ11" s="533"/>
      <c r="AK11" s="533"/>
      <c r="AL11" s="533"/>
      <c r="AM11" s="533"/>
      <c r="AN11" s="533"/>
      <c r="AO11" s="533"/>
      <c r="AP11" s="533"/>
      <c r="AQ11" s="533"/>
      <c r="AR11" s="534"/>
      <c r="AS11" s="534"/>
      <c r="AT11" s="534"/>
      <c r="AU11" s="534"/>
      <c r="AV11" s="534"/>
      <c r="AW11" s="534"/>
      <c r="AX11" s="534"/>
      <c r="AY11" s="534"/>
      <c r="AZ11" s="534"/>
      <c r="BA11" s="534"/>
      <c r="BB11" s="534"/>
      <c r="BC11" s="534"/>
      <c r="BD11" s="534"/>
      <c r="BE11" s="167"/>
    </row>
    <row r="12" spans="19:57" s="163" customFormat="1" ht="15.75">
      <c r="S12" s="615" t="s">
        <v>341</v>
      </c>
      <c r="T12" s="615"/>
      <c r="U12" s="615"/>
      <c r="V12" s="615"/>
      <c r="W12" s="615"/>
      <c r="X12" s="615"/>
      <c r="Y12" s="615"/>
      <c r="Z12" s="615"/>
      <c r="AA12" s="615"/>
      <c r="AB12" s="615"/>
      <c r="AC12" s="615"/>
      <c r="AD12" s="615"/>
      <c r="AE12" s="170"/>
      <c r="AF12" s="170"/>
      <c r="AG12" s="170"/>
      <c r="AH12" s="170"/>
      <c r="AI12" s="166"/>
      <c r="AJ12" s="166"/>
      <c r="AK12" s="166"/>
      <c r="AL12" s="166"/>
      <c r="AM12" s="166"/>
      <c r="AN12" s="166"/>
      <c r="AO12" s="166"/>
      <c r="AP12" s="166"/>
      <c r="AQ12" s="166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535"/>
    </row>
    <row r="13" spans="19:57" s="163" customFormat="1" ht="15.75">
      <c r="S13" s="615" t="s">
        <v>342</v>
      </c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170"/>
      <c r="AF13" s="170"/>
      <c r="AG13" s="170"/>
      <c r="AH13" s="170"/>
      <c r="AI13" s="166"/>
      <c r="AJ13" s="166"/>
      <c r="AK13" s="166"/>
      <c r="AL13" s="166"/>
      <c r="AM13" s="166"/>
      <c r="AN13" s="166"/>
      <c r="AO13" s="166"/>
      <c r="AP13" s="166"/>
      <c r="AQ13" s="166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535"/>
    </row>
    <row r="14" spans="1:61" s="161" customFormat="1" ht="15.75" customHeight="1">
      <c r="A14" s="163"/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615" t="s">
        <v>343</v>
      </c>
      <c r="T14" s="615"/>
      <c r="U14" s="615"/>
      <c r="V14" s="615"/>
      <c r="W14" s="615"/>
      <c r="X14" s="615"/>
      <c r="Y14" s="615"/>
      <c r="Z14" s="615"/>
      <c r="AA14" s="615"/>
      <c r="AB14" s="615"/>
      <c r="AC14" s="615"/>
      <c r="AD14" s="615"/>
      <c r="AE14" s="170"/>
      <c r="AF14" s="170"/>
      <c r="AG14" s="170"/>
      <c r="AH14" s="170"/>
      <c r="AI14" s="166"/>
      <c r="AJ14" s="166"/>
      <c r="AK14" s="166"/>
      <c r="AL14" s="166"/>
      <c r="AM14" s="166"/>
      <c r="AN14" s="166"/>
      <c r="AO14" s="166"/>
      <c r="AP14" s="166"/>
      <c r="AQ14" s="166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535"/>
      <c r="BF14" s="163"/>
      <c r="BG14" s="163"/>
      <c r="BH14" s="163"/>
      <c r="BI14" s="163"/>
    </row>
    <row r="15" spans="1:61" s="161" customFormat="1" ht="15.75" customHeight="1">
      <c r="A15" s="163"/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535"/>
      <c r="BF15" s="163"/>
      <c r="BG15" s="163"/>
      <c r="BH15" s="163"/>
      <c r="BI15" s="163"/>
    </row>
    <row r="16" spans="2:24" s="163" customFormat="1" ht="15.75">
      <c r="B16" s="165" t="s">
        <v>192</v>
      </c>
      <c r="S16" s="608" t="s">
        <v>66</v>
      </c>
      <c r="T16" s="608"/>
      <c r="U16" s="608"/>
      <c r="V16" s="608"/>
      <c r="W16" s="608"/>
      <c r="X16" s="608"/>
    </row>
    <row r="17" spans="2:24" s="163" customFormat="1" ht="9.75" customHeight="1">
      <c r="B17" s="165"/>
      <c r="S17" s="166"/>
      <c r="T17" s="166"/>
      <c r="U17" s="166"/>
      <c r="V17" s="166"/>
      <c r="W17" s="166"/>
      <c r="X17" s="166"/>
    </row>
    <row r="18" spans="1:61" s="163" customFormat="1" ht="15.75" customHeight="1">
      <c r="A18" s="161"/>
      <c r="B18" s="609" t="s">
        <v>193</v>
      </c>
      <c r="C18" s="609"/>
      <c r="D18" s="609"/>
      <c r="E18" s="609"/>
      <c r="F18" s="609"/>
      <c r="G18" s="609"/>
      <c r="H18" s="609"/>
      <c r="I18" s="609"/>
      <c r="J18" s="609"/>
      <c r="K18" s="609"/>
      <c r="L18" s="609"/>
      <c r="M18" s="609"/>
      <c r="N18" s="609"/>
      <c r="O18" s="609"/>
      <c r="P18" s="609"/>
      <c r="Q18" s="609"/>
      <c r="R18" s="532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1"/>
      <c r="BF18" s="161"/>
      <c r="BG18" s="161"/>
      <c r="BH18" s="161"/>
      <c r="BI18" s="161"/>
    </row>
    <row r="19" spans="1:61" s="171" customFormat="1" ht="15.75">
      <c r="A19" s="161"/>
      <c r="B19" s="609"/>
      <c r="C19" s="609"/>
      <c r="D19" s="609"/>
      <c r="E19" s="609"/>
      <c r="F19" s="609"/>
      <c r="G19" s="609"/>
      <c r="H19" s="609"/>
      <c r="I19" s="609"/>
      <c r="J19" s="609"/>
      <c r="K19" s="609"/>
      <c r="L19" s="609"/>
      <c r="M19" s="609"/>
      <c r="N19" s="609"/>
      <c r="O19" s="609"/>
      <c r="P19" s="609"/>
      <c r="Q19" s="609"/>
      <c r="R19" s="531"/>
      <c r="S19" s="608" t="s">
        <v>336</v>
      </c>
      <c r="T19" s="608"/>
      <c r="U19" s="608"/>
      <c r="V19" s="608"/>
      <c r="W19" s="608"/>
      <c r="X19" s="608"/>
      <c r="Y19" s="619"/>
      <c r="Z19" s="619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1"/>
      <c r="BF19" s="161"/>
      <c r="BG19" s="161"/>
      <c r="BH19" s="161"/>
      <c r="BI19" s="161"/>
    </row>
    <row r="20" spans="1:61" s="171" customFormat="1" ht="15.75">
      <c r="A20" s="161"/>
      <c r="B20" s="618" t="s">
        <v>345</v>
      </c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618"/>
      <c r="AM20" s="618"/>
      <c r="AN20" s="618"/>
      <c r="AO20" s="618"/>
      <c r="AP20" s="618"/>
      <c r="AQ20" s="618"/>
      <c r="AR20" s="618"/>
      <c r="AS20" s="618"/>
      <c r="AT20" s="618"/>
      <c r="AU20" s="618"/>
      <c r="AV20" s="618"/>
      <c r="AW20" s="618"/>
      <c r="AX20" s="618"/>
      <c r="AY20" s="618"/>
      <c r="AZ20" s="618"/>
      <c r="BA20" s="618"/>
      <c r="BB20" s="618"/>
      <c r="BC20" s="618"/>
      <c r="BD20" s="618"/>
      <c r="BE20" s="618"/>
      <c r="BF20" s="618"/>
      <c r="BG20" s="618"/>
      <c r="BH20" s="618"/>
      <c r="BI20" s="618"/>
    </row>
    <row r="21" spans="1:61" s="171" customFormat="1" ht="11.25" customHeight="1">
      <c r="A21" s="161"/>
      <c r="B21" s="537"/>
      <c r="C21" s="537"/>
      <c r="D21" s="537"/>
      <c r="E21" s="537"/>
      <c r="F21" s="537"/>
      <c r="G21" s="537"/>
      <c r="H21" s="537"/>
      <c r="I21" s="537"/>
      <c r="J21" s="537"/>
      <c r="K21" s="537"/>
      <c r="L21" s="537"/>
      <c r="M21" s="537"/>
      <c r="N21" s="537"/>
      <c r="O21" s="537"/>
      <c r="P21" s="537"/>
      <c r="Q21" s="537"/>
      <c r="R21" s="537"/>
      <c r="S21" s="537"/>
      <c r="T21" s="537"/>
      <c r="U21" s="537"/>
      <c r="V21" s="537"/>
      <c r="W21" s="537"/>
      <c r="X21" s="537"/>
      <c r="Y21" s="537"/>
      <c r="Z21" s="537"/>
      <c r="AA21" s="537"/>
      <c r="AB21" s="537"/>
      <c r="AC21" s="537"/>
      <c r="AD21" s="537"/>
      <c r="AE21" s="537"/>
      <c r="AF21" s="537"/>
      <c r="AG21" s="537"/>
      <c r="AH21" s="537"/>
      <c r="AI21" s="537"/>
      <c r="AJ21" s="537"/>
      <c r="AK21" s="537"/>
      <c r="AL21" s="537"/>
      <c r="AM21" s="537"/>
      <c r="AN21" s="537"/>
      <c r="AO21" s="537"/>
      <c r="AP21" s="537"/>
      <c r="AQ21" s="537"/>
      <c r="AR21" s="537"/>
      <c r="AS21" s="537"/>
      <c r="AT21" s="537"/>
      <c r="AU21" s="537"/>
      <c r="AV21" s="537"/>
      <c r="AW21" s="537"/>
      <c r="AX21" s="537"/>
      <c r="AY21" s="537"/>
      <c r="AZ21" s="537"/>
      <c r="BA21" s="537"/>
      <c r="BB21" s="537"/>
      <c r="BC21" s="537"/>
      <c r="BD21" s="537"/>
      <c r="BE21" s="537"/>
      <c r="BF21" s="537"/>
      <c r="BG21" s="537"/>
      <c r="BH21" s="537"/>
      <c r="BI21" s="537"/>
    </row>
    <row r="22" spans="1:61" s="172" customFormat="1" ht="15.75" customHeight="1">
      <c r="A22" s="161"/>
      <c r="B22" s="616" t="s">
        <v>194</v>
      </c>
      <c r="C22" s="617"/>
      <c r="D22" s="617"/>
      <c r="E22" s="617"/>
      <c r="F22" s="617"/>
      <c r="G22" s="617"/>
      <c r="H22" s="617"/>
      <c r="I22" s="617"/>
      <c r="J22" s="617"/>
      <c r="K22" s="617"/>
      <c r="L22" s="617"/>
      <c r="M22" s="617"/>
      <c r="N22" s="617"/>
      <c r="O22" s="617"/>
      <c r="P22" s="617"/>
      <c r="Q22" s="617"/>
      <c r="R22" s="167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1"/>
      <c r="BF22" s="161"/>
      <c r="BG22" s="161"/>
      <c r="BH22" s="161"/>
      <c r="BI22" s="161"/>
    </row>
    <row r="23" spans="1:61" s="172" customFormat="1" ht="15.75">
      <c r="A23" s="163"/>
      <c r="B23" s="617"/>
      <c r="C23" s="617"/>
      <c r="D23" s="617"/>
      <c r="E23" s="617"/>
      <c r="F23" s="617"/>
      <c r="G23" s="617"/>
      <c r="H23" s="617"/>
      <c r="I23" s="617"/>
      <c r="J23" s="617"/>
      <c r="K23" s="617"/>
      <c r="L23" s="617"/>
      <c r="M23" s="617"/>
      <c r="N23" s="617"/>
      <c r="O23" s="617"/>
      <c r="P23" s="617"/>
      <c r="Q23" s="617"/>
      <c r="R23" s="168"/>
      <c r="S23" s="613" t="s">
        <v>200</v>
      </c>
      <c r="T23" s="613"/>
      <c r="U23" s="613"/>
      <c r="V23" s="613"/>
      <c r="W23" s="613"/>
      <c r="X23" s="613"/>
      <c r="Y23" s="613"/>
      <c r="Z23" s="169"/>
      <c r="AA23" s="169"/>
      <c r="AB23" s="169"/>
      <c r="AC23" s="169"/>
      <c r="AD23" s="169"/>
      <c r="AE23" s="169"/>
      <c r="AF23" s="168"/>
      <c r="AG23" s="168"/>
      <c r="AH23" s="169"/>
      <c r="AI23" s="166"/>
      <c r="AJ23" s="166"/>
      <c r="AK23" s="166"/>
      <c r="AL23" s="166"/>
      <c r="AM23" s="166"/>
      <c r="AN23" s="166"/>
      <c r="AO23" s="166"/>
      <c r="AP23" s="166"/>
      <c r="AQ23" s="166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3"/>
      <c r="BF23" s="163"/>
      <c r="BG23" s="163"/>
      <c r="BH23" s="163"/>
      <c r="BI23" s="163"/>
    </row>
    <row r="24" spans="1:61" ht="15.75">
      <c r="A24" s="163"/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3"/>
      <c r="BF24" s="163"/>
      <c r="BG24" s="163"/>
      <c r="BH24" s="163"/>
      <c r="BI24" s="163"/>
    </row>
    <row r="25" spans="1:61" ht="15.75">
      <c r="A25" s="163"/>
      <c r="B25" s="612" t="s">
        <v>344</v>
      </c>
      <c r="C25" s="612"/>
      <c r="D25" s="612"/>
      <c r="E25" s="612"/>
      <c r="F25" s="612"/>
      <c r="G25" s="612"/>
      <c r="H25" s="612"/>
      <c r="I25" s="612"/>
      <c r="J25" s="612"/>
      <c r="K25" s="612"/>
      <c r="L25" s="612"/>
      <c r="M25" s="612"/>
      <c r="N25" s="165"/>
      <c r="O25" s="165"/>
      <c r="P25" s="165"/>
      <c r="Q25" s="165"/>
      <c r="R25" s="163"/>
      <c r="S25" s="614" t="s">
        <v>346</v>
      </c>
      <c r="T25" s="614"/>
      <c r="U25" s="614"/>
      <c r="V25" s="614"/>
      <c r="W25" s="614"/>
      <c r="X25" s="614"/>
      <c r="Y25" s="614"/>
      <c r="Z25" s="614"/>
      <c r="AA25" s="614"/>
      <c r="AB25" s="614"/>
      <c r="AC25" s="614"/>
      <c r="AD25" s="614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3"/>
      <c r="BF25" s="163"/>
      <c r="BG25" s="163"/>
      <c r="BH25" s="163"/>
      <c r="BI25" s="163"/>
    </row>
  </sheetData>
  <sheetProtection/>
  <mergeCells count="15">
    <mergeCell ref="B25:M25"/>
    <mergeCell ref="S25:AD25"/>
    <mergeCell ref="S13:AD13"/>
    <mergeCell ref="S14:AD14"/>
    <mergeCell ref="S16:X16"/>
    <mergeCell ref="B18:Q19"/>
    <mergeCell ref="S19:Z19"/>
    <mergeCell ref="B20:BI20"/>
    <mergeCell ref="A8:BH8"/>
    <mergeCell ref="A9:BH9"/>
    <mergeCell ref="B11:J11"/>
    <mergeCell ref="S11:AD11"/>
    <mergeCell ref="S12:AD12"/>
    <mergeCell ref="B22:Q23"/>
    <mergeCell ref="S23:Y2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295"/>
  <sheetViews>
    <sheetView tabSelected="1" view="pageBreakPreview" zoomScale="112" zoomScaleNormal="110" zoomScaleSheetLayoutView="112" zoomScalePageLayoutView="0" workbookViewId="0" topLeftCell="A154">
      <selection activeCell="C176" sqref="C176"/>
    </sheetView>
  </sheetViews>
  <sheetFormatPr defaultColWidth="9.140625" defaultRowHeight="15"/>
  <cols>
    <col min="1" max="1" width="2.140625" style="7" customWidth="1"/>
    <col min="2" max="2" width="6.57421875" style="18" customWidth="1"/>
    <col min="3" max="3" width="10.7109375" style="18" customWidth="1"/>
    <col min="4" max="4" width="5.00390625" style="18" customWidth="1"/>
    <col min="5" max="5" width="3.7109375" style="7" customWidth="1"/>
    <col min="6" max="6" width="4.140625" style="7" customWidth="1"/>
    <col min="7" max="7" width="3.421875" style="7" customWidth="1"/>
    <col min="8" max="9" width="3.7109375" style="7" customWidth="1"/>
    <col min="10" max="11" width="3.57421875" style="7" customWidth="1"/>
    <col min="12" max="12" width="3.7109375" style="7" customWidth="1"/>
    <col min="13" max="14" width="3.421875" style="7" customWidth="1"/>
    <col min="15" max="15" width="3.7109375" style="7" customWidth="1"/>
    <col min="16" max="16" width="4.00390625" style="7" customWidth="1"/>
    <col min="17" max="17" width="4.28125" style="7" customWidth="1"/>
    <col min="18" max="19" width="3.421875" style="7" customWidth="1"/>
    <col min="20" max="20" width="3.57421875" style="7" customWidth="1"/>
    <col min="21" max="22" width="4.00390625" style="7" customWidth="1"/>
    <col min="23" max="24" width="2.57421875" style="7" customWidth="1"/>
    <col min="25" max="25" width="3.7109375" style="7" customWidth="1"/>
    <col min="26" max="26" width="3.57421875" style="7" customWidth="1"/>
    <col min="27" max="27" width="3.421875" style="7" customWidth="1"/>
    <col min="28" max="28" width="3.7109375" style="7" customWidth="1"/>
    <col min="29" max="30" width="3.421875" style="7" customWidth="1"/>
    <col min="31" max="31" width="3.57421875" style="7" customWidth="1"/>
    <col min="32" max="32" width="3.8515625" style="7" customWidth="1"/>
    <col min="33" max="33" width="3.421875" style="7" customWidth="1"/>
    <col min="34" max="34" width="4.00390625" style="7" customWidth="1"/>
    <col min="35" max="37" width="3.28125" style="7" customWidth="1"/>
    <col min="38" max="38" width="3.57421875" style="7" customWidth="1"/>
    <col min="39" max="39" width="3.28125" style="7" customWidth="1"/>
    <col min="40" max="40" width="3.57421875" style="7" customWidth="1"/>
    <col min="41" max="41" width="3.421875" style="7" customWidth="1"/>
    <col min="42" max="42" width="3.28125" style="7" customWidth="1"/>
    <col min="43" max="44" width="3.421875" style="7" customWidth="1"/>
    <col min="45" max="45" width="3.57421875" style="7" customWidth="1"/>
    <col min="46" max="47" width="3.421875" style="7" customWidth="1"/>
    <col min="48" max="48" width="3.7109375" style="7" customWidth="1"/>
    <col min="49" max="49" width="2.8515625" style="7" customWidth="1"/>
    <col min="50" max="50" width="2.7109375" style="7" customWidth="1"/>
    <col min="51" max="51" width="2.57421875" style="598" customWidth="1"/>
    <col min="52" max="58" width="2.140625" style="598" customWidth="1"/>
    <col min="59" max="59" width="5.28125" style="7" customWidth="1"/>
    <col min="60" max="60" width="4.7109375" style="1" hidden="1" customWidth="1"/>
    <col min="61" max="65" width="9.140625" style="7" hidden="1" customWidth="1"/>
    <col min="66" max="16384" width="9.140625" style="7" customWidth="1"/>
  </cols>
  <sheetData>
    <row r="1" spans="1:24" ht="15.75" thickBot="1">
      <c r="A1" s="6" t="s">
        <v>249</v>
      </c>
      <c r="B1" s="197"/>
      <c r="C1" s="197"/>
      <c r="D1" s="197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X1" s="400"/>
    </row>
    <row r="2" spans="1:59" ht="47.25" customHeight="1">
      <c r="A2" s="681" t="s">
        <v>224</v>
      </c>
      <c r="B2" s="629" t="s">
        <v>67</v>
      </c>
      <c r="C2" s="629" t="s">
        <v>86</v>
      </c>
      <c r="D2" s="629" t="s">
        <v>87</v>
      </c>
      <c r="E2" s="178" t="s">
        <v>358</v>
      </c>
      <c r="F2" s="678" t="s">
        <v>88</v>
      </c>
      <c r="G2" s="679"/>
      <c r="H2" s="679"/>
      <c r="I2" s="656"/>
      <c r="J2" s="670" t="s">
        <v>89</v>
      </c>
      <c r="K2" s="670"/>
      <c r="L2" s="670"/>
      <c r="M2" s="670"/>
      <c r="N2" s="178" t="s">
        <v>359</v>
      </c>
      <c r="O2" s="677" t="s">
        <v>90</v>
      </c>
      <c r="P2" s="677"/>
      <c r="Q2" s="677"/>
      <c r="R2" s="179" t="s">
        <v>360</v>
      </c>
      <c r="S2" s="674" t="s">
        <v>91</v>
      </c>
      <c r="T2" s="675"/>
      <c r="U2" s="675"/>
      <c r="V2" s="675"/>
      <c r="W2" s="676"/>
      <c r="X2" s="399" t="s">
        <v>361</v>
      </c>
      <c r="Y2" s="671" t="s">
        <v>92</v>
      </c>
      <c r="Z2" s="672"/>
      <c r="AA2" s="673"/>
      <c r="AB2" s="179" t="s">
        <v>362</v>
      </c>
      <c r="AC2" s="677" t="s">
        <v>93</v>
      </c>
      <c r="AD2" s="677"/>
      <c r="AE2" s="677"/>
      <c r="AF2" s="179" t="s">
        <v>363</v>
      </c>
      <c r="AG2" s="674" t="s">
        <v>94</v>
      </c>
      <c r="AH2" s="675"/>
      <c r="AI2" s="675"/>
      <c r="AJ2" s="656"/>
      <c r="AK2" s="670" t="s">
        <v>95</v>
      </c>
      <c r="AL2" s="670"/>
      <c r="AM2" s="670"/>
      <c r="AN2" s="670"/>
      <c r="AO2" s="178" t="s">
        <v>364</v>
      </c>
      <c r="AP2" s="670" t="s">
        <v>96</v>
      </c>
      <c r="AQ2" s="670"/>
      <c r="AR2" s="670"/>
      <c r="AS2" s="178" t="s">
        <v>365</v>
      </c>
      <c r="AT2" s="678" t="s">
        <v>97</v>
      </c>
      <c r="AU2" s="679"/>
      <c r="AV2" s="679"/>
      <c r="AW2" s="656"/>
      <c r="AX2" s="670" t="s">
        <v>98</v>
      </c>
      <c r="AY2" s="670"/>
      <c r="AZ2" s="670"/>
      <c r="BA2" s="670"/>
      <c r="BB2" s="178" t="s">
        <v>366</v>
      </c>
      <c r="BC2" s="670" t="s">
        <v>99</v>
      </c>
      <c r="BD2" s="670"/>
      <c r="BE2" s="670"/>
      <c r="BF2" s="178" t="s">
        <v>367</v>
      </c>
      <c r="BG2" s="647" t="s">
        <v>101</v>
      </c>
    </row>
    <row r="3" spans="1:59" ht="9" customHeight="1">
      <c r="A3" s="682"/>
      <c r="B3" s="630"/>
      <c r="C3" s="630"/>
      <c r="D3" s="630"/>
      <c r="E3" s="650" t="s">
        <v>102</v>
      </c>
      <c r="F3" s="650"/>
      <c r="G3" s="650"/>
      <c r="H3" s="650"/>
      <c r="I3" s="650"/>
      <c r="J3" s="650"/>
      <c r="K3" s="650"/>
      <c r="L3" s="650"/>
      <c r="M3" s="650"/>
      <c r="N3" s="650"/>
      <c r="O3" s="650"/>
      <c r="P3" s="650"/>
      <c r="Q3" s="650"/>
      <c r="R3" s="650"/>
      <c r="S3" s="650"/>
      <c r="T3" s="650"/>
      <c r="U3" s="650"/>
      <c r="V3" s="650"/>
      <c r="W3" s="650"/>
      <c r="X3" s="650"/>
      <c r="Y3" s="650"/>
      <c r="Z3" s="650"/>
      <c r="AA3" s="650"/>
      <c r="AB3" s="650"/>
      <c r="AC3" s="650"/>
      <c r="AD3" s="650"/>
      <c r="AE3" s="650"/>
      <c r="AF3" s="650"/>
      <c r="AG3" s="650"/>
      <c r="AH3" s="650"/>
      <c r="AI3" s="650"/>
      <c r="AJ3" s="650"/>
      <c r="AK3" s="650"/>
      <c r="AL3" s="650"/>
      <c r="AM3" s="650"/>
      <c r="AN3" s="650"/>
      <c r="AO3" s="650"/>
      <c r="AP3" s="650"/>
      <c r="AQ3" s="650"/>
      <c r="AR3" s="650"/>
      <c r="AS3" s="650"/>
      <c r="AT3" s="650"/>
      <c r="AU3" s="650"/>
      <c r="AV3" s="650"/>
      <c r="AW3" s="650"/>
      <c r="AX3" s="650"/>
      <c r="AY3" s="650"/>
      <c r="AZ3" s="650"/>
      <c r="BA3" s="650"/>
      <c r="BB3" s="650"/>
      <c r="BC3" s="650"/>
      <c r="BD3" s="650"/>
      <c r="BE3" s="650"/>
      <c r="BF3" s="650"/>
      <c r="BG3" s="648"/>
    </row>
    <row r="4" spans="1:59" ht="9" customHeight="1">
      <c r="A4" s="682"/>
      <c r="B4" s="630"/>
      <c r="C4" s="630"/>
      <c r="D4" s="630"/>
      <c r="E4" s="39">
        <v>36</v>
      </c>
      <c r="F4" s="39">
        <v>37</v>
      </c>
      <c r="G4" s="39">
        <v>38</v>
      </c>
      <c r="H4" s="39">
        <v>39</v>
      </c>
      <c r="I4" s="39">
        <v>40</v>
      </c>
      <c r="J4" s="39">
        <v>41</v>
      </c>
      <c r="K4" s="39">
        <v>42</v>
      </c>
      <c r="L4" s="39">
        <v>43</v>
      </c>
      <c r="M4" s="39">
        <v>44</v>
      </c>
      <c r="N4" s="39">
        <v>45</v>
      </c>
      <c r="O4" s="39">
        <v>46</v>
      </c>
      <c r="P4" s="39">
        <v>47</v>
      </c>
      <c r="Q4" s="39">
        <v>48</v>
      </c>
      <c r="R4" s="39">
        <v>49</v>
      </c>
      <c r="S4" s="39">
        <v>50</v>
      </c>
      <c r="T4" s="39">
        <v>51</v>
      </c>
      <c r="U4" s="39">
        <v>52</v>
      </c>
      <c r="V4" s="39"/>
      <c r="W4" s="39">
        <v>53</v>
      </c>
      <c r="X4" s="8">
        <v>1</v>
      </c>
      <c r="Y4" s="8">
        <v>2</v>
      </c>
      <c r="Z4" s="8">
        <v>3</v>
      </c>
      <c r="AA4" s="8">
        <v>4</v>
      </c>
      <c r="AB4" s="8">
        <v>5</v>
      </c>
      <c r="AC4" s="8">
        <v>6</v>
      </c>
      <c r="AD4" s="8">
        <v>7</v>
      </c>
      <c r="AE4" s="8">
        <v>8</v>
      </c>
      <c r="AF4" s="8">
        <v>9</v>
      </c>
      <c r="AG4" s="8">
        <v>10</v>
      </c>
      <c r="AH4" s="8">
        <v>11</v>
      </c>
      <c r="AI4" s="8">
        <v>12</v>
      </c>
      <c r="AJ4" s="8">
        <v>13</v>
      </c>
      <c r="AK4" s="8">
        <v>14</v>
      </c>
      <c r="AL4" s="8">
        <v>15</v>
      </c>
      <c r="AM4" s="8">
        <v>16</v>
      </c>
      <c r="AN4" s="8">
        <v>17</v>
      </c>
      <c r="AO4" s="8">
        <v>18</v>
      </c>
      <c r="AP4" s="8">
        <v>19</v>
      </c>
      <c r="AQ4" s="8">
        <v>20</v>
      </c>
      <c r="AR4" s="8">
        <v>21</v>
      </c>
      <c r="AS4" s="8">
        <v>22</v>
      </c>
      <c r="AT4" s="8">
        <v>23</v>
      </c>
      <c r="AU4" s="8">
        <v>24</v>
      </c>
      <c r="AV4" s="8">
        <v>25</v>
      </c>
      <c r="AW4" s="8">
        <v>26</v>
      </c>
      <c r="AX4" s="8">
        <v>27</v>
      </c>
      <c r="AY4" s="8">
        <v>28</v>
      </c>
      <c r="AZ4" s="8">
        <v>29</v>
      </c>
      <c r="BA4" s="8">
        <v>30</v>
      </c>
      <c r="BB4" s="8">
        <v>31</v>
      </c>
      <c r="BC4" s="8">
        <v>32</v>
      </c>
      <c r="BD4" s="8">
        <v>33</v>
      </c>
      <c r="BE4" s="8">
        <v>34</v>
      </c>
      <c r="BF4" s="8">
        <v>35</v>
      </c>
      <c r="BG4" s="648"/>
    </row>
    <row r="5" spans="1:59" ht="9" customHeight="1">
      <c r="A5" s="682"/>
      <c r="B5" s="630"/>
      <c r="C5" s="630"/>
      <c r="D5" s="630"/>
      <c r="E5" s="651" t="s">
        <v>103</v>
      </c>
      <c r="F5" s="651"/>
      <c r="G5" s="651"/>
      <c r="H5" s="651"/>
      <c r="I5" s="651"/>
      <c r="J5" s="651"/>
      <c r="K5" s="651"/>
      <c r="L5" s="651"/>
      <c r="M5" s="651"/>
      <c r="N5" s="651"/>
      <c r="O5" s="651"/>
      <c r="P5" s="651"/>
      <c r="Q5" s="651"/>
      <c r="R5" s="651"/>
      <c r="S5" s="651"/>
      <c r="T5" s="651"/>
      <c r="U5" s="651"/>
      <c r="V5" s="651"/>
      <c r="W5" s="651"/>
      <c r="X5" s="651"/>
      <c r="Y5" s="651"/>
      <c r="Z5" s="651"/>
      <c r="AA5" s="651"/>
      <c r="AB5" s="651"/>
      <c r="AC5" s="651"/>
      <c r="AD5" s="651"/>
      <c r="AE5" s="651"/>
      <c r="AF5" s="651"/>
      <c r="AG5" s="651"/>
      <c r="AH5" s="651"/>
      <c r="AI5" s="651"/>
      <c r="AJ5" s="651"/>
      <c r="AK5" s="651"/>
      <c r="AL5" s="651"/>
      <c r="AM5" s="651"/>
      <c r="AN5" s="651"/>
      <c r="AO5" s="651"/>
      <c r="AP5" s="651"/>
      <c r="AQ5" s="651"/>
      <c r="AR5" s="651"/>
      <c r="AS5" s="651"/>
      <c r="AT5" s="651"/>
      <c r="AU5" s="651"/>
      <c r="AV5" s="651"/>
      <c r="AW5" s="651"/>
      <c r="AX5" s="651"/>
      <c r="AY5" s="651"/>
      <c r="AZ5" s="651"/>
      <c r="BA5" s="651"/>
      <c r="BB5" s="651"/>
      <c r="BC5" s="651"/>
      <c r="BD5" s="651"/>
      <c r="BE5" s="651"/>
      <c r="BF5" s="651"/>
      <c r="BG5" s="648"/>
    </row>
    <row r="6" spans="1:59" ht="15.75" thickBot="1">
      <c r="A6" s="683"/>
      <c r="B6" s="631"/>
      <c r="C6" s="631"/>
      <c r="D6" s="631"/>
      <c r="E6" s="185">
        <v>1</v>
      </c>
      <c r="F6" s="185">
        <v>2</v>
      </c>
      <c r="G6" s="185">
        <v>3</v>
      </c>
      <c r="H6" s="185">
        <v>4</v>
      </c>
      <c r="I6" s="185">
        <v>5</v>
      </c>
      <c r="J6" s="185">
        <v>6</v>
      </c>
      <c r="K6" s="185">
        <v>7</v>
      </c>
      <c r="L6" s="185">
        <v>8</v>
      </c>
      <c r="M6" s="185">
        <v>9</v>
      </c>
      <c r="N6" s="185">
        <v>10</v>
      </c>
      <c r="O6" s="185">
        <v>11</v>
      </c>
      <c r="P6" s="185">
        <v>12</v>
      </c>
      <c r="Q6" s="185">
        <v>13</v>
      </c>
      <c r="R6" s="185">
        <v>14</v>
      </c>
      <c r="S6" s="185">
        <v>15</v>
      </c>
      <c r="T6" s="185">
        <v>16</v>
      </c>
      <c r="U6" s="185">
        <v>17</v>
      </c>
      <c r="V6" s="185">
        <v>18</v>
      </c>
      <c r="W6" s="185">
        <v>19</v>
      </c>
      <c r="X6" s="185">
        <v>20</v>
      </c>
      <c r="Y6" s="185">
        <v>21</v>
      </c>
      <c r="Z6" s="185">
        <v>22</v>
      </c>
      <c r="AA6" s="185">
        <v>23</v>
      </c>
      <c r="AB6" s="185">
        <v>24</v>
      </c>
      <c r="AC6" s="185">
        <v>25</v>
      </c>
      <c r="AD6" s="185">
        <v>26</v>
      </c>
      <c r="AE6" s="185">
        <v>27</v>
      </c>
      <c r="AF6" s="185">
        <v>28</v>
      </c>
      <c r="AG6" s="185">
        <v>29</v>
      </c>
      <c r="AH6" s="185">
        <v>30</v>
      </c>
      <c r="AI6" s="185">
        <v>31</v>
      </c>
      <c r="AJ6" s="185">
        <v>32</v>
      </c>
      <c r="AK6" s="185">
        <v>33</v>
      </c>
      <c r="AL6" s="185">
        <v>34</v>
      </c>
      <c r="AM6" s="185">
        <v>35</v>
      </c>
      <c r="AN6" s="185">
        <v>36</v>
      </c>
      <c r="AO6" s="185">
        <v>37</v>
      </c>
      <c r="AP6" s="185">
        <v>38</v>
      </c>
      <c r="AQ6" s="185">
        <v>39</v>
      </c>
      <c r="AR6" s="185">
        <v>40</v>
      </c>
      <c r="AS6" s="185">
        <v>41</v>
      </c>
      <c r="AT6" s="185">
        <v>42</v>
      </c>
      <c r="AU6" s="185">
        <v>43</v>
      </c>
      <c r="AV6" s="185">
        <v>44</v>
      </c>
      <c r="AW6" s="185">
        <v>45</v>
      </c>
      <c r="AX6" s="185">
        <v>46</v>
      </c>
      <c r="AY6" s="185">
        <v>47</v>
      </c>
      <c r="AZ6" s="185">
        <v>48</v>
      </c>
      <c r="BA6" s="185">
        <v>49</v>
      </c>
      <c r="BB6" s="185">
        <v>50</v>
      </c>
      <c r="BC6" s="185">
        <v>51</v>
      </c>
      <c r="BD6" s="185">
        <v>52</v>
      </c>
      <c r="BE6" s="185">
        <v>53</v>
      </c>
      <c r="BF6" s="185">
        <v>54</v>
      </c>
      <c r="BG6" s="649"/>
    </row>
    <row r="7" spans="1:59" ht="16.5">
      <c r="A7" s="684" t="s">
        <v>8</v>
      </c>
      <c r="B7" s="642" t="s">
        <v>104</v>
      </c>
      <c r="C7" s="641" t="s">
        <v>14</v>
      </c>
      <c r="D7" s="184" t="s">
        <v>105</v>
      </c>
      <c r="E7" s="565">
        <f aca="true" t="shared" si="0" ref="E7:U7">E9+E11+E13+E15+E17+E19+E21+E23</f>
        <v>18</v>
      </c>
      <c r="F7" s="565">
        <f t="shared" si="0"/>
        <v>16</v>
      </c>
      <c r="G7" s="565">
        <f t="shared" si="0"/>
        <v>19</v>
      </c>
      <c r="H7" s="565">
        <f t="shared" si="0"/>
        <v>17</v>
      </c>
      <c r="I7" s="565">
        <f t="shared" si="0"/>
        <v>19</v>
      </c>
      <c r="J7" s="565">
        <f t="shared" si="0"/>
        <v>17</v>
      </c>
      <c r="K7" s="565">
        <f t="shared" si="0"/>
        <v>19</v>
      </c>
      <c r="L7" s="565">
        <f t="shared" si="0"/>
        <v>17</v>
      </c>
      <c r="M7" s="565">
        <f t="shared" si="0"/>
        <v>19</v>
      </c>
      <c r="N7" s="565">
        <f t="shared" si="0"/>
        <v>17</v>
      </c>
      <c r="O7" s="565">
        <f t="shared" si="0"/>
        <v>19</v>
      </c>
      <c r="P7" s="565">
        <f t="shared" si="0"/>
        <v>17</v>
      </c>
      <c r="Q7" s="565">
        <f t="shared" si="0"/>
        <v>19</v>
      </c>
      <c r="R7" s="565">
        <f t="shared" si="0"/>
        <v>17</v>
      </c>
      <c r="S7" s="565">
        <f t="shared" si="0"/>
        <v>19</v>
      </c>
      <c r="T7" s="565">
        <f t="shared" si="0"/>
        <v>18</v>
      </c>
      <c r="U7" s="565">
        <f t="shared" si="0"/>
        <v>19</v>
      </c>
      <c r="V7" s="565"/>
      <c r="W7" s="566">
        <f aca="true" t="shared" si="1" ref="W7:BF7">W9+W11+W13+W15+W17+W19+W21+W23</f>
        <v>0</v>
      </c>
      <c r="X7" s="566">
        <f t="shared" si="1"/>
        <v>0</v>
      </c>
      <c r="Y7" s="565">
        <f t="shared" si="1"/>
        <v>18</v>
      </c>
      <c r="Z7" s="565">
        <f t="shared" si="1"/>
        <v>18</v>
      </c>
      <c r="AA7" s="565">
        <f t="shared" si="1"/>
        <v>18</v>
      </c>
      <c r="AB7" s="565">
        <f t="shared" si="1"/>
        <v>18</v>
      </c>
      <c r="AC7" s="565">
        <f t="shared" si="1"/>
        <v>0</v>
      </c>
      <c r="AD7" s="565">
        <f t="shared" si="1"/>
        <v>18</v>
      </c>
      <c r="AE7" s="565">
        <f t="shared" si="1"/>
        <v>18</v>
      </c>
      <c r="AF7" s="565">
        <f t="shared" si="1"/>
        <v>18</v>
      </c>
      <c r="AG7" s="565">
        <f t="shared" si="1"/>
        <v>20</v>
      </c>
      <c r="AH7" s="565">
        <f t="shared" si="1"/>
        <v>18</v>
      </c>
      <c r="AI7" s="565">
        <f t="shared" si="1"/>
        <v>0</v>
      </c>
      <c r="AJ7" s="565">
        <f t="shared" si="1"/>
        <v>20</v>
      </c>
      <c r="AK7" s="565">
        <f t="shared" si="1"/>
        <v>20</v>
      </c>
      <c r="AL7" s="565">
        <f t="shared" si="1"/>
        <v>20</v>
      </c>
      <c r="AM7" s="565">
        <f t="shared" si="1"/>
        <v>22</v>
      </c>
      <c r="AN7" s="565">
        <f t="shared" si="1"/>
        <v>20</v>
      </c>
      <c r="AO7" s="565">
        <f t="shared" si="1"/>
        <v>0</v>
      </c>
      <c r="AP7" s="565">
        <f t="shared" si="1"/>
        <v>20</v>
      </c>
      <c r="AQ7" s="565">
        <f t="shared" si="1"/>
        <v>22</v>
      </c>
      <c r="AR7" s="565">
        <f t="shared" si="1"/>
        <v>21</v>
      </c>
      <c r="AS7" s="565">
        <f t="shared" si="1"/>
        <v>20</v>
      </c>
      <c r="AT7" s="565">
        <f t="shared" si="1"/>
        <v>19</v>
      </c>
      <c r="AU7" s="565">
        <f t="shared" si="1"/>
        <v>19</v>
      </c>
      <c r="AV7" s="565">
        <f t="shared" si="1"/>
        <v>0</v>
      </c>
      <c r="AW7" s="566">
        <f t="shared" si="1"/>
        <v>0</v>
      </c>
      <c r="AX7" s="566">
        <f t="shared" si="1"/>
        <v>0</v>
      </c>
      <c r="AY7" s="218">
        <f t="shared" si="1"/>
        <v>0</v>
      </c>
      <c r="AZ7" s="218">
        <f t="shared" si="1"/>
        <v>0</v>
      </c>
      <c r="BA7" s="218">
        <f t="shared" si="1"/>
        <v>0</v>
      </c>
      <c r="BB7" s="218">
        <f t="shared" si="1"/>
        <v>0</v>
      </c>
      <c r="BC7" s="218">
        <f t="shared" si="1"/>
        <v>0</v>
      </c>
      <c r="BD7" s="218">
        <f t="shared" si="1"/>
        <v>0</v>
      </c>
      <c r="BE7" s="218">
        <f t="shared" si="1"/>
        <v>0</v>
      </c>
      <c r="BF7" s="218">
        <f t="shared" si="1"/>
        <v>0</v>
      </c>
      <c r="BG7" s="220">
        <f>BG9+BG11+BG13+BG15+BG17+BG19+BG21+BG23+BG25</f>
        <v>971</v>
      </c>
    </row>
    <row r="8" spans="1:59" ht="16.5">
      <c r="A8" s="685"/>
      <c r="B8" s="623"/>
      <c r="C8" s="642"/>
      <c r="D8" s="9" t="s">
        <v>106</v>
      </c>
      <c r="E8" s="567">
        <f aca="true" t="shared" si="2" ref="E8:U8">E10+E12+E14+E16+E18+E20+E22+E24</f>
        <v>6</v>
      </c>
      <c r="F8" s="567">
        <f t="shared" si="2"/>
        <v>6</v>
      </c>
      <c r="G8" s="567">
        <f t="shared" si="2"/>
        <v>7</v>
      </c>
      <c r="H8" s="567">
        <f t="shared" si="2"/>
        <v>7</v>
      </c>
      <c r="I8" s="567">
        <f t="shared" si="2"/>
        <v>6</v>
      </c>
      <c r="J8" s="567">
        <f t="shared" si="2"/>
        <v>7</v>
      </c>
      <c r="K8" s="567">
        <f t="shared" si="2"/>
        <v>6</v>
      </c>
      <c r="L8" s="567">
        <f t="shared" si="2"/>
        <v>6</v>
      </c>
      <c r="M8" s="567">
        <f t="shared" si="2"/>
        <v>7</v>
      </c>
      <c r="N8" s="567">
        <f t="shared" si="2"/>
        <v>7</v>
      </c>
      <c r="O8" s="567">
        <f t="shared" si="2"/>
        <v>6</v>
      </c>
      <c r="P8" s="567">
        <f t="shared" si="2"/>
        <v>7</v>
      </c>
      <c r="Q8" s="567">
        <f t="shared" si="2"/>
        <v>6</v>
      </c>
      <c r="R8" s="567">
        <f t="shared" si="2"/>
        <v>7</v>
      </c>
      <c r="S8" s="567">
        <f t="shared" si="2"/>
        <v>7</v>
      </c>
      <c r="T8" s="567">
        <f t="shared" si="2"/>
        <v>6</v>
      </c>
      <c r="U8" s="567">
        <f t="shared" si="2"/>
        <v>7</v>
      </c>
      <c r="V8" s="567"/>
      <c r="W8" s="568">
        <f aca="true" t="shared" si="3" ref="W8:BF8">W10+W12+W14+W16+W18+W20+W22+W24</f>
        <v>0</v>
      </c>
      <c r="X8" s="568">
        <f t="shared" si="3"/>
        <v>0</v>
      </c>
      <c r="Y8" s="567">
        <f t="shared" si="3"/>
        <v>9</v>
      </c>
      <c r="Z8" s="567">
        <f t="shared" si="3"/>
        <v>6</v>
      </c>
      <c r="AA8" s="567">
        <f t="shared" si="3"/>
        <v>9</v>
      </c>
      <c r="AB8" s="567">
        <f t="shared" si="3"/>
        <v>6</v>
      </c>
      <c r="AC8" s="567">
        <f t="shared" si="3"/>
        <v>0</v>
      </c>
      <c r="AD8" s="567">
        <f t="shared" si="3"/>
        <v>7</v>
      </c>
      <c r="AE8" s="567">
        <f t="shared" si="3"/>
        <v>8</v>
      </c>
      <c r="AF8" s="567">
        <f t="shared" si="3"/>
        <v>7</v>
      </c>
      <c r="AG8" s="567">
        <f t="shared" si="3"/>
        <v>9</v>
      </c>
      <c r="AH8" s="567">
        <f t="shared" si="3"/>
        <v>7</v>
      </c>
      <c r="AI8" s="567">
        <f t="shared" si="3"/>
        <v>0</v>
      </c>
      <c r="AJ8" s="567">
        <f t="shared" si="3"/>
        <v>7</v>
      </c>
      <c r="AK8" s="567">
        <f t="shared" si="3"/>
        <v>10</v>
      </c>
      <c r="AL8" s="567">
        <f t="shared" si="3"/>
        <v>9</v>
      </c>
      <c r="AM8" s="567">
        <f t="shared" si="3"/>
        <v>10</v>
      </c>
      <c r="AN8" s="567">
        <f t="shared" si="3"/>
        <v>7</v>
      </c>
      <c r="AO8" s="567">
        <f t="shared" si="3"/>
        <v>0</v>
      </c>
      <c r="AP8" s="567">
        <f t="shared" si="3"/>
        <v>7</v>
      </c>
      <c r="AQ8" s="567">
        <f t="shared" si="3"/>
        <v>9</v>
      </c>
      <c r="AR8" s="567">
        <f t="shared" si="3"/>
        <v>10</v>
      </c>
      <c r="AS8" s="567">
        <f t="shared" si="3"/>
        <v>10</v>
      </c>
      <c r="AT8" s="567">
        <f t="shared" si="3"/>
        <v>9</v>
      </c>
      <c r="AU8" s="567">
        <f t="shared" si="3"/>
        <v>10</v>
      </c>
      <c r="AV8" s="567">
        <f t="shared" si="3"/>
        <v>0</v>
      </c>
      <c r="AW8" s="568">
        <f t="shared" si="3"/>
        <v>0</v>
      </c>
      <c r="AX8" s="568">
        <f t="shared" si="3"/>
        <v>0</v>
      </c>
      <c r="AY8" s="149">
        <f t="shared" si="3"/>
        <v>0</v>
      </c>
      <c r="AZ8" s="149">
        <f t="shared" si="3"/>
        <v>0</v>
      </c>
      <c r="BA8" s="149">
        <f t="shared" si="3"/>
        <v>0</v>
      </c>
      <c r="BB8" s="149">
        <f t="shared" si="3"/>
        <v>0</v>
      </c>
      <c r="BC8" s="149">
        <f t="shared" si="3"/>
        <v>0</v>
      </c>
      <c r="BD8" s="149">
        <f t="shared" si="3"/>
        <v>0</v>
      </c>
      <c r="BE8" s="149">
        <f t="shared" si="3"/>
        <v>0</v>
      </c>
      <c r="BF8" s="149">
        <f t="shared" si="3"/>
        <v>0</v>
      </c>
      <c r="BG8" s="182">
        <f>BG10+BG12+BG14+BG16+BG18+BG20+BG22+BG24+BG26</f>
        <v>364</v>
      </c>
    </row>
    <row r="9" spans="1:59" ht="16.5">
      <c r="A9" s="685"/>
      <c r="B9" s="632" t="s">
        <v>15</v>
      </c>
      <c r="C9" s="637" t="s">
        <v>311</v>
      </c>
      <c r="D9" s="40" t="s">
        <v>105</v>
      </c>
      <c r="E9" s="604">
        <v>4</v>
      </c>
      <c r="F9" s="581">
        <v>4</v>
      </c>
      <c r="G9" s="581">
        <v>4</v>
      </c>
      <c r="H9" s="581">
        <v>4</v>
      </c>
      <c r="I9" s="581">
        <v>4</v>
      </c>
      <c r="J9" s="581">
        <v>4</v>
      </c>
      <c r="K9" s="581">
        <v>4</v>
      </c>
      <c r="L9" s="581">
        <v>4</v>
      </c>
      <c r="M9" s="581">
        <v>4</v>
      </c>
      <c r="N9" s="581">
        <v>4</v>
      </c>
      <c r="O9" s="581">
        <v>4</v>
      </c>
      <c r="P9" s="581">
        <v>4</v>
      </c>
      <c r="Q9" s="581">
        <v>4</v>
      </c>
      <c r="R9" s="581">
        <v>4</v>
      </c>
      <c r="S9" s="581">
        <v>4</v>
      </c>
      <c r="T9" s="581">
        <v>4</v>
      </c>
      <c r="U9" s="581">
        <v>4</v>
      </c>
      <c r="V9" s="601"/>
      <c r="W9" s="570">
        <v>0</v>
      </c>
      <c r="X9" s="603">
        <v>0</v>
      </c>
      <c r="Y9" s="573">
        <v>4</v>
      </c>
      <c r="Z9" s="573">
        <v>4</v>
      </c>
      <c r="AA9" s="573">
        <v>4</v>
      </c>
      <c r="AB9" s="573">
        <v>4</v>
      </c>
      <c r="AC9" s="573"/>
      <c r="AD9" s="573">
        <v>4</v>
      </c>
      <c r="AE9" s="573">
        <v>4</v>
      </c>
      <c r="AF9" s="573">
        <v>4</v>
      </c>
      <c r="AG9" s="573">
        <v>4</v>
      </c>
      <c r="AH9" s="573">
        <v>6</v>
      </c>
      <c r="AI9" s="573"/>
      <c r="AJ9" s="573">
        <v>4</v>
      </c>
      <c r="AK9" s="573">
        <v>4</v>
      </c>
      <c r="AL9" s="573">
        <v>4</v>
      </c>
      <c r="AM9" s="573">
        <v>6</v>
      </c>
      <c r="AN9" s="573">
        <v>4</v>
      </c>
      <c r="AO9" s="573"/>
      <c r="AP9" s="573">
        <v>4</v>
      </c>
      <c r="AQ9" s="573">
        <v>6</v>
      </c>
      <c r="AR9" s="573">
        <v>6</v>
      </c>
      <c r="AS9" s="573">
        <v>6</v>
      </c>
      <c r="AT9" s="573">
        <v>4</v>
      </c>
      <c r="AU9" s="573">
        <v>6</v>
      </c>
      <c r="AV9" s="571"/>
      <c r="AW9" s="572">
        <v>0</v>
      </c>
      <c r="AX9" s="570">
        <v>0</v>
      </c>
      <c r="AY9" s="46"/>
      <c r="AZ9" s="46"/>
      <c r="BA9" s="46"/>
      <c r="BB9" s="46"/>
      <c r="BC9" s="46"/>
      <c r="BD9" s="46"/>
      <c r="BE9" s="46"/>
      <c r="BF9" s="46"/>
      <c r="BG9" s="180">
        <f aca="true" t="shared" si="4" ref="BG9:BG54">SUM(E9:BF9)</f>
        <v>160</v>
      </c>
    </row>
    <row r="10" spans="1:59" ht="16.5">
      <c r="A10" s="685"/>
      <c r="B10" s="633"/>
      <c r="C10" s="638"/>
      <c r="D10" s="40" t="s">
        <v>106</v>
      </c>
      <c r="E10" s="604">
        <v>2</v>
      </c>
      <c r="F10" s="579">
        <v>1</v>
      </c>
      <c r="G10" s="579">
        <v>2</v>
      </c>
      <c r="H10" s="579">
        <v>2</v>
      </c>
      <c r="I10" s="579">
        <v>1</v>
      </c>
      <c r="J10" s="579">
        <v>2</v>
      </c>
      <c r="K10" s="579">
        <v>2</v>
      </c>
      <c r="L10" s="579">
        <v>1</v>
      </c>
      <c r="M10" s="579">
        <v>2</v>
      </c>
      <c r="N10" s="579">
        <v>2</v>
      </c>
      <c r="O10" s="579">
        <v>1</v>
      </c>
      <c r="P10" s="579">
        <v>2</v>
      </c>
      <c r="Q10" s="579">
        <v>1</v>
      </c>
      <c r="R10" s="579">
        <v>2</v>
      </c>
      <c r="S10" s="579">
        <v>2</v>
      </c>
      <c r="T10" s="579">
        <v>1</v>
      </c>
      <c r="U10" s="579">
        <v>2</v>
      </c>
      <c r="V10" s="601"/>
      <c r="W10" s="570">
        <v>0</v>
      </c>
      <c r="X10" s="603">
        <v>0</v>
      </c>
      <c r="Y10" s="573">
        <v>2</v>
      </c>
      <c r="Z10" s="573">
        <v>2</v>
      </c>
      <c r="AA10" s="573">
        <v>2</v>
      </c>
      <c r="AB10" s="573">
        <v>2</v>
      </c>
      <c r="AC10" s="573"/>
      <c r="AD10" s="573">
        <v>2</v>
      </c>
      <c r="AE10" s="573">
        <v>2</v>
      </c>
      <c r="AF10" s="573">
        <v>2</v>
      </c>
      <c r="AG10" s="573">
        <v>2</v>
      </c>
      <c r="AH10" s="573">
        <v>2</v>
      </c>
      <c r="AI10" s="573"/>
      <c r="AJ10" s="573">
        <v>2</v>
      </c>
      <c r="AK10" s="573">
        <v>2</v>
      </c>
      <c r="AL10" s="573">
        <v>2</v>
      </c>
      <c r="AM10" s="573">
        <v>3</v>
      </c>
      <c r="AN10" s="573">
        <v>2</v>
      </c>
      <c r="AO10" s="573"/>
      <c r="AP10" s="573">
        <v>2</v>
      </c>
      <c r="AQ10" s="573">
        <v>2</v>
      </c>
      <c r="AR10" s="573">
        <v>3</v>
      </c>
      <c r="AS10" s="573">
        <v>3</v>
      </c>
      <c r="AT10" s="573">
        <v>2</v>
      </c>
      <c r="AU10" s="573">
        <v>3</v>
      </c>
      <c r="AV10" s="571"/>
      <c r="AW10" s="572">
        <v>0</v>
      </c>
      <c r="AX10" s="570">
        <v>0</v>
      </c>
      <c r="AY10" s="46"/>
      <c r="AZ10" s="46"/>
      <c r="BA10" s="46"/>
      <c r="BB10" s="46"/>
      <c r="BC10" s="46"/>
      <c r="BD10" s="46"/>
      <c r="BE10" s="46"/>
      <c r="BF10" s="46"/>
      <c r="BG10" s="180">
        <f t="shared" si="4"/>
        <v>72</v>
      </c>
    </row>
    <row r="11" spans="1:59" ht="16.5">
      <c r="A11" s="685"/>
      <c r="B11" s="687" t="s">
        <v>17</v>
      </c>
      <c r="C11" s="637" t="s">
        <v>20</v>
      </c>
      <c r="D11" s="40" t="s">
        <v>105</v>
      </c>
      <c r="E11" s="604">
        <v>4</v>
      </c>
      <c r="F11" s="581">
        <v>2</v>
      </c>
      <c r="G11" s="581">
        <v>4</v>
      </c>
      <c r="H11" s="581">
        <v>2</v>
      </c>
      <c r="I11" s="581">
        <v>4</v>
      </c>
      <c r="J11" s="581">
        <v>2</v>
      </c>
      <c r="K11" s="581">
        <v>4</v>
      </c>
      <c r="L11" s="581">
        <v>2</v>
      </c>
      <c r="M11" s="581">
        <v>4</v>
      </c>
      <c r="N11" s="581">
        <v>2</v>
      </c>
      <c r="O11" s="581">
        <v>4</v>
      </c>
      <c r="P11" s="581">
        <v>2</v>
      </c>
      <c r="Q11" s="581">
        <v>4</v>
      </c>
      <c r="R11" s="581">
        <v>2</v>
      </c>
      <c r="S11" s="581">
        <v>4</v>
      </c>
      <c r="T11" s="581">
        <v>2</v>
      </c>
      <c r="U11" s="581">
        <v>3</v>
      </c>
      <c r="V11" s="601"/>
      <c r="W11" s="570">
        <v>0</v>
      </c>
      <c r="X11" s="603">
        <v>0</v>
      </c>
      <c r="Y11" s="573">
        <v>2</v>
      </c>
      <c r="Z11" s="573">
        <v>2</v>
      </c>
      <c r="AA11" s="573">
        <v>2</v>
      </c>
      <c r="AB11" s="573">
        <v>2</v>
      </c>
      <c r="AC11" s="573"/>
      <c r="AD11" s="573">
        <v>2</v>
      </c>
      <c r="AE11" s="573">
        <v>2</v>
      </c>
      <c r="AF11" s="573">
        <v>2</v>
      </c>
      <c r="AG11" s="573">
        <v>2</v>
      </c>
      <c r="AH11" s="573">
        <v>2</v>
      </c>
      <c r="AI11" s="573"/>
      <c r="AJ11" s="573">
        <v>2</v>
      </c>
      <c r="AK11" s="573">
        <v>4</v>
      </c>
      <c r="AL11" s="573">
        <v>4</v>
      </c>
      <c r="AM11" s="573">
        <v>2</v>
      </c>
      <c r="AN11" s="573">
        <v>2</v>
      </c>
      <c r="AO11" s="573"/>
      <c r="AP11" s="573">
        <v>4</v>
      </c>
      <c r="AQ11" s="573">
        <v>4</v>
      </c>
      <c r="AR11" s="573">
        <v>4</v>
      </c>
      <c r="AS11" s="573">
        <v>4</v>
      </c>
      <c r="AT11" s="573">
        <v>2</v>
      </c>
      <c r="AU11" s="573">
        <v>2</v>
      </c>
      <c r="AV11" s="571"/>
      <c r="AW11" s="572">
        <v>0</v>
      </c>
      <c r="AX11" s="570">
        <v>0</v>
      </c>
      <c r="AY11" s="46"/>
      <c r="AZ11" s="46"/>
      <c r="BA11" s="46"/>
      <c r="BB11" s="46"/>
      <c r="BC11" s="46"/>
      <c r="BD11" s="46"/>
      <c r="BE11" s="46"/>
      <c r="BF11" s="46"/>
      <c r="BG11" s="180">
        <f t="shared" si="4"/>
        <v>103</v>
      </c>
    </row>
    <row r="12" spans="1:59" ht="16.5">
      <c r="A12" s="685"/>
      <c r="B12" s="688"/>
      <c r="C12" s="638"/>
      <c r="D12" s="40" t="s">
        <v>106</v>
      </c>
      <c r="E12" s="604">
        <v>1</v>
      </c>
      <c r="F12" s="579">
        <v>1</v>
      </c>
      <c r="G12" s="579">
        <v>1</v>
      </c>
      <c r="H12" s="579">
        <v>1</v>
      </c>
      <c r="I12" s="579">
        <v>1</v>
      </c>
      <c r="J12" s="579">
        <v>1</v>
      </c>
      <c r="K12" s="579">
        <v>1</v>
      </c>
      <c r="L12" s="579">
        <v>1</v>
      </c>
      <c r="M12" s="579">
        <v>1</v>
      </c>
      <c r="N12" s="579">
        <v>1</v>
      </c>
      <c r="O12" s="579">
        <v>1</v>
      </c>
      <c r="P12" s="579">
        <v>1</v>
      </c>
      <c r="Q12" s="579">
        <v>1</v>
      </c>
      <c r="R12" s="579">
        <v>1</v>
      </c>
      <c r="S12" s="579">
        <v>1</v>
      </c>
      <c r="T12" s="579">
        <v>1</v>
      </c>
      <c r="U12" s="579">
        <v>1</v>
      </c>
      <c r="V12" s="601"/>
      <c r="W12" s="570">
        <v>0</v>
      </c>
      <c r="X12" s="603">
        <v>0</v>
      </c>
      <c r="Y12" s="579">
        <v>2</v>
      </c>
      <c r="Z12" s="579">
        <v>1</v>
      </c>
      <c r="AA12" s="579">
        <v>2</v>
      </c>
      <c r="AB12" s="579">
        <v>1</v>
      </c>
      <c r="AC12" s="579"/>
      <c r="AD12" s="579">
        <v>1</v>
      </c>
      <c r="AE12" s="579">
        <v>2</v>
      </c>
      <c r="AF12" s="579">
        <v>1</v>
      </c>
      <c r="AG12" s="579">
        <v>2</v>
      </c>
      <c r="AH12" s="579">
        <v>1</v>
      </c>
      <c r="AI12" s="579"/>
      <c r="AJ12" s="579">
        <v>1</v>
      </c>
      <c r="AK12" s="579">
        <v>3</v>
      </c>
      <c r="AL12" s="579">
        <v>3</v>
      </c>
      <c r="AM12" s="579">
        <v>2</v>
      </c>
      <c r="AN12" s="579">
        <v>1</v>
      </c>
      <c r="AO12" s="579"/>
      <c r="AP12" s="579">
        <v>1</v>
      </c>
      <c r="AQ12" s="579">
        <v>2</v>
      </c>
      <c r="AR12" s="579">
        <v>2</v>
      </c>
      <c r="AS12" s="579">
        <v>2</v>
      </c>
      <c r="AT12" s="579">
        <v>2</v>
      </c>
      <c r="AU12" s="579">
        <v>2</v>
      </c>
      <c r="AV12" s="574"/>
      <c r="AW12" s="572">
        <v>0</v>
      </c>
      <c r="AX12" s="570">
        <v>0</v>
      </c>
      <c r="AY12" s="46"/>
      <c r="AZ12" s="46"/>
      <c r="BA12" s="46"/>
      <c r="BB12" s="46"/>
      <c r="BC12" s="46"/>
      <c r="BD12" s="46"/>
      <c r="BE12" s="46"/>
      <c r="BF12" s="46"/>
      <c r="BG12" s="180">
        <f t="shared" si="4"/>
        <v>51</v>
      </c>
    </row>
    <row r="13" spans="1:59" ht="16.5">
      <c r="A13" s="685"/>
      <c r="B13" s="687" t="s">
        <v>19</v>
      </c>
      <c r="C13" s="637" t="s">
        <v>22</v>
      </c>
      <c r="D13" s="40" t="s">
        <v>105</v>
      </c>
      <c r="E13" s="604">
        <v>3</v>
      </c>
      <c r="F13" s="581">
        <v>2</v>
      </c>
      <c r="G13" s="581">
        <v>4</v>
      </c>
      <c r="H13" s="581">
        <v>2</v>
      </c>
      <c r="I13" s="581">
        <v>4</v>
      </c>
      <c r="J13" s="581">
        <v>2</v>
      </c>
      <c r="K13" s="581">
        <v>4</v>
      </c>
      <c r="L13" s="581">
        <v>2</v>
      </c>
      <c r="M13" s="581">
        <v>4</v>
      </c>
      <c r="N13" s="581">
        <v>2</v>
      </c>
      <c r="O13" s="581">
        <v>4</v>
      </c>
      <c r="P13" s="581">
        <v>2</v>
      </c>
      <c r="Q13" s="581">
        <v>4</v>
      </c>
      <c r="R13" s="581">
        <v>2</v>
      </c>
      <c r="S13" s="581">
        <v>4</v>
      </c>
      <c r="T13" s="581">
        <v>2</v>
      </c>
      <c r="U13" s="581">
        <v>4</v>
      </c>
      <c r="V13" s="601"/>
      <c r="W13" s="570">
        <v>0</v>
      </c>
      <c r="X13" s="603">
        <v>0</v>
      </c>
      <c r="Y13" s="573">
        <v>4</v>
      </c>
      <c r="Z13" s="573">
        <v>2</v>
      </c>
      <c r="AA13" s="573">
        <v>4</v>
      </c>
      <c r="AB13" s="573">
        <v>4</v>
      </c>
      <c r="AC13" s="573"/>
      <c r="AD13" s="573">
        <v>4</v>
      </c>
      <c r="AE13" s="573">
        <v>4</v>
      </c>
      <c r="AF13" s="573">
        <v>2</v>
      </c>
      <c r="AG13" s="573">
        <v>4</v>
      </c>
      <c r="AH13" s="573">
        <v>3</v>
      </c>
      <c r="AI13" s="573"/>
      <c r="AJ13" s="573">
        <v>4</v>
      </c>
      <c r="AK13" s="573">
        <v>4</v>
      </c>
      <c r="AL13" s="573">
        <v>3</v>
      </c>
      <c r="AM13" s="573">
        <v>5</v>
      </c>
      <c r="AN13" s="573">
        <v>4</v>
      </c>
      <c r="AO13" s="573"/>
      <c r="AP13" s="573">
        <v>4</v>
      </c>
      <c r="AQ13" s="573">
        <v>4</v>
      </c>
      <c r="AR13" s="573">
        <v>3</v>
      </c>
      <c r="AS13" s="573">
        <v>3</v>
      </c>
      <c r="AT13" s="573">
        <v>2</v>
      </c>
      <c r="AU13" s="573">
        <v>2</v>
      </c>
      <c r="AV13" s="571"/>
      <c r="AW13" s="572">
        <v>0</v>
      </c>
      <c r="AX13" s="570">
        <v>0</v>
      </c>
      <c r="AY13" s="46"/>
      <c r="AZ13" s="46"/>
      <c r="BA13" s="46"/>
      <c r="BB13" s="46"/>
      <c r="BC13" s="46"/>
      <c r="BD13" s="46"/>
      <c r="BE13" s="46"/>
      <c r="BF13" s="46"/>
      <c r="BG13" s="180">
        <f t="shared" si="4"/>
        <v>120</v>
      </c>
    </row>
    <row r="14" spans="1:59" ht="16.5">
      <c r="A14" s="685"/>
      <c r="B14" s="688"/>
      <c r="C14" s="638"/>
      <c r="D14" s="40" t="s">
        <v>106</v>
      </c>
      <c r="E14" s="604">
        <v>1</v>
      </c>
      <c r="F14" s="579">
        <v>1</v>
      </c>
      <c r="G14" s="579">
        <v>1</v>
      </c>
      <c r="H14" s="579">
        <v>1</v>
      </c>
      <c r="I14" s="579">
        <v>1</v>
      </c>
      <c r="J14" s="579">
        <v>1</v>
      </c>
      <c r="K14" s="579">
        <v>1</v>
      </c>
      <c r="L14" s="579">
        <v>1</v>
      </c>
      <c r="M14" s="579">
        <v>1</v>
      </c>
      <c r="N14" s="579">
        <v>1</v>
      </c>
      <c r="O14" s="579">
        <v>1</v>
      </c>
      <c r="P14" s="579">
        <v>1</v>
      </c>
      <c r="Q14" s="579">
        <v>1</v>
      </c>
      <c r="R14" s="579">
        <v>1</v>
      </c>
      <c r="S14" s="579">
        <v>1</v>
      </c>
      <c r="T14" s="579">
        <v>1</v>
      </c>
      <c r="U14" s="579">
        <v>1</v>
      </c>
      <c r="V14" s="601"/>
      <c r="W14" s="570">
        <v>0</v>
      </c>
      <c r="X14" s="603">
        <v>0</v>
      </c>
      <c r="Y14" s="579">
        <v>1</v>
      </c>
      <c r="Z14" s="579">
        <v>1</v>
      </c>
      <c r="AA14" s="579">
        <v>1</v>
      </c>
      <c r="AB14" s="579">
        <v>1</v>
      </c>
      <c r="AC14" s="579"/>
      <c r="AD14" s="579">
        <v>1</v>
      </c>
      <c r="AE14" s="579">
        <v>1</v>
      </c>
      <c r="AF14" s="579">
        <v>1</v>
      </c>
      <c r="AG14" s="579">
        <v>1</v>
      </c>
      <c r="AH14" s="579">
        <v>1</v>
      </c>
      <c r="AI14" s="579"/>
      <c r="AJ14" s="579">
        <v>1</v>
      </c>
      <c r="AK14" s="579">
        <v>1</v>
      </c>
      <c r="AL14" s="579">
        <v>1</v>
      </c>
      <c r="AM14" s="579">
        <v>1</v>
      </c>
      <c r="AN14" s="579">
        <v>1</v>
      </c>
      <c r="AO14" s="579"/>
      <c r="AP14" s="579">
        <v>1</v>
      </c>
      <c r="AQ14" s="579">
        <v>1</v>
      </c>
      <c r="AR14" s="579">
        <v>2</v>
      </c>
      <c r="AS14" s="579">
        <v>1</v>
      </c>
      <c r="AT14" s="579">
        <v>1</v>
      </c>
      <c r="AU14" s="579">
        <v>1</v>
      </c>
      <c r="AV14" s="574"/>
      <c r="AW14" s="572">
        <v>0</v>
      </c>
      <c r="AX14" s="570">
        <v>0</v>
      </c>
      <c r="AY14" s="46"/>
      <c r="AZ14" s="46"/>
      <c r="BA14" s="46"/>
      <c r="BB14" s="46"/>
      <c r="BC14" s="46"/>
      <c r="BD14" s="46"/>
      <c r="BE14" s="46"/>
      <c r="BF14" s="46"/>
      <c r="BG14" s="180">
        <f t="shared" si="4"/>
        <v>38</v>
      </c>
    </row>
    <row r="15" spans="1:59" ht="16.5">
      <c r="A15" s="685"/>
      <c r="B15" s="687" t="s">
        <v>21</v>
      </c>
      <c r="C15" s="637" t="s">
        <v>28</v>
      </c>
      <c r="D15" s="40" t="s">
        <v>105</v>
      </c>
      <c r="E15" s="604">
        <v>3</v>
      </c>
      <c r="F15" s="581">
        <v>3</v>
      </c>
      <c r="G15" s="581">
        <v>3</v>
      </c>
      <c r="H15" s="581">
        <v>3</v>
      </c>
      <c r="I15" s="581">
        <v>3</v>
      </c>
      <c r="J15" s="581">
        <v>3</v>
      </c>
      <c r="K15" s="581">
        <v>3</v>
      </c>
      <c r="L15" s="581">
        <v>3</v>
      </c>
      <c r="M15" s="581">
        <v>3</v>
      </c>
      <c r="N15" s="581">
        <v>3</v>
      </c>
      <c r="O15" s="581">
        <v>3</v>
      </c>
      <c r="P15" s="581">
        <v>3</v>
      </c>
      <c r="Q15" s="581">
        <v>3</v>
      </c>
      <c r="R15" s="581">
        <v>3</v>
      </c>
      <c r="S15" s="581">
        <v>3</v>
      </c>
      <c r="T15" s="581">
        <v>3</v>
      </c>
      <c r="U15" s="581">
        <v>3</v>
      </c>
      <c r="V15" s="601"/>
      <c r="W15" s="570">
        <v>0</v>
      </c>
      <c r="X15" s="603">
        <v>0</v>
      </c>
      <c r="Y15" s="575">
        <v>3</v>
      </c>
      <c r="Z15" s="575">
        <v>3</v>
      </c>
      <c r="AA15" s="575">
        <v>3</v>
      </c>
      <c r="AB15" s="575">
        <v>3</v>
      </c>
      <c r="AC15" s="575"/>
      <c r="AD15" s="575">
        <v>3</v>
      </c>
      <c r="AE15" s="575">
        <v>4</v>
      </c>
      <c r="AF15" s="575">
        <v>4</v>
      </c>
      <c r="AG15" s="575">
        <v>4</v>
      </c>
      <c r="AH15" s="575">
        <v>3</v>
      </c>
      <c r="AI15" s="575"/>
      <c r="AJ15" s="575">
        <v>4</v>
      </c>
      <c r="AK15" s="575">
        <v>4</v>
      </c>
      <c r="AL15" s="575">
        <v>3</v>
      </c>
      <c r="AM15" s="575">
        <v>5</v>
      </c>
      <c r="AN15" s="575">
        <v>4</v>
      </c>
      <c r="AO15" s="575"/>
      <c r="AP15" s="575">
        <v>3</v>
      </c>
      <c r="AQ15" s="575">
        <v>4</v>
      </c>
      <c r="AR15" s="575">
        <v>2</v>
      </c>
      <c r="AS15" s="575">
        <v>3</v>
      </c>
      <c r="AT15" s="575">
        <v>3</v>
      </c>
      <c r="AU15" s="575">
        <v>4</v>
      </c>
      <c r="AV15" s="571"/>
      <c r="AW15" s="572">
        <v>0</v>
      </c>
      <c r="AX15" s="570">
        <v>0</v>
      </c>
      <c r="AY15" s="46"/>
      <c r="AZ15" s="46"/>
      <c r="BA15" s="46"/>
      <c r="BB15" s="46"/>
      <c r="BC15" s="46"/>
      <c r="BD15" s="46"/>
      <c r="BE15" s="46"/>
      <c r="BF15" s="46"/>
      <c r="BG15" s="180">
        <f t="shared" si="4"/>
        <v>120</v>
      </c>
    </row>
    <row r="16" spans="1:60" s="6" customFormat="1" ht="16.5">
      <c r="A16" s="685"/>
      <c r="B16" s="688"/>
      <c r="C16" s="638"/>
      <c r="D16" s="41" t="s">
        <v>106</v>
      </c>
      <c r="E16" s="604">
        <v>1</v>
      </c>
      <c r="F16" s="579">
        <v>2</v>
      </c>
      <c r="G16" s="579">
        <v>1</v>
      </c>
      <c r="H16" s="579">
        <v>2</v>
      </c>
      <c r="I16" s="579">
        <v>1</v>
      </c>
      <c r="J16" s="579">
        <v>2</v>
      </c>
      <c r="K16" s="579">
        <v>1</v>
      </c>
      <c r="L16" s="579">
        <v>2</v>
      </c>
      <c r="M16" s="579">
        <v>1</v>
      </c>
      <c r="N16" s="579">
        <v>2</v>
      </c>
      <c r="O16" s="579">
        <v>1</v>
      </c>
      <c r="P16" s="579">
        <v>2</v>
      </c>
      <c r="Q16" s="579">
        <v>1</v>
      </c>
      <c r="R16" s="579">
        <v>2</v>
      </c>
      <c r="S16" s="579">
        <v>1</v>
      </c>
      <c r="T16" s="579">
        <v>2</v>
      </c>
      <c r="U16" s="579">
        <v>1</v>
      </c>
      <c r="V16" s="601"/>
      <c r="W16" s="570">
        <v>0</v>
      </c>
      <c r="X16" s="603">
        <v>0</v>
      </c>
      <c r="Y16" s="575">
        <v>2</v>
      </c>
      <c r="Z16" s="575">
        <v>1</v>
      </c>
      <c r="AA16" s="575">
        <v>2</v>
      </c>
      <c r="AB16" s="575">
        <v>1</v>
      </c>
      <c r="AC16" s="575"/>
      <c r="AD16" s="575">
        <v>1</v>
      </c>
      <c r="AE16" s="575">
        <v>3</v>
      </c>
      <c r="AF16" s="575">
        <v>1</v>
      </c>
      <c r="AG16" s="575">
        <v>3</v>
      </c>
      <c r="AH16" s="575">
        <v>1</v>
      </c>
      <c r="AI16" s="575"/>
      <c r="AJ16" s="575">
        <v>1</v>
      </c>
      <c r="AK16" s="575">
        <v>2</v>
      </c>
      <c r="AL16" s="575">
        <v>1</v>
      </c>
      <c r="AM16" s="575">
        <v>2</v>
      </c>
      <c r="AN16" s="575">
        <v>1</v>
      </c>
      <c r="AO16" s="575"/>
      <c r="AP16" s="575">
        <v>1</v>
      </c>
      <c r="AQ16" s="575">
        <v>2</v>
      </c>
      <c r="AR16" s="575">
        <v>1</v>
      </c>
      <c r="AS16" s="575">
        <v>2</v>
      </c>
      <c r="AT16" s="575">
        <v>2</v>
      </c>
      <c r="AU16" s="575">
        <v>2</v>
      </c>
      <c r="AV16" s="574"/>
      <c r="AW16" s="572">
        <v>0</v>
      </c>
      <c r="AX16" s="570">
        <v>0</v>
      </c>
      <c r="AY16" s="46"/>
      <c r="AZ16" s="49"/>
      <c r="BA16" s="49"/>
      <c r="BB16" s="49"/>
      <c r="BC16" s="49"/>
      <c r="BD16" s="49"/>
      <c r="BE16" s="49"/>
      <c r="BF16" s="49"/>
      <c r="BG16" s="181">
        <f t="shared" si="4"/>
        <v>57</v>
      </c>
      <c r="BH16" s="1"/>
    </row>
    <row r="17" spans="1:60" s="6" customFormat="1" ht="16.5">
      <c r="A17" s="685"/>
      <c r="B17" s="287" t="s">
        <v>23</v>
      </c>
      <c r="C17" s="288" t="s">
        <v>25</v>
      </c>
      <c r="D17" s="41" t="s">
        <v>105</v>
      </c>
      <c r="E17" s="604">
        <v>2</v>
      </c>
      <c r="F17" s="581">
        <v>2</v>
      </c>
      <c r="G17" s="581">
        <v>2</v>
      </c>
      <c r="H17" s="581">
        <v>2</v>
      </c>
      <c r="I17" s="581">
        <v>2</v>
      </c>
      <c r="J17" s="581">
        <v>2</v>
      </c>
      <c r="K17" s="581">
        <v>2</v>
      </c>
      <c r="L17" s="581">
        <v>2</v>
      </c>
      <c r="M17" s="581">
        <v>2</v>
      </c>
      <c r="N17" s="581">
        <v>2</v>
      </c>
      <c r="O17" s="581">
        <v>2</v>
      </c>
      <c r="P17" s="581">
        <v>2</v>
      </c>
      <c r="Q17" s="581">
        <v>2</v>
      </c>
      <c r="R17" s="581">
        <v>2</v>
      </c>
      <c r="S17" s="581">
        <v>2</v>
      </c>
      <c r="T17" s="581">
        <v>2</v>
      </c>
      <c r="U17" s="581">
        <v>2</v>
      </c>
      <c r="V17" s="601"/>
      <c r="W17" s="570">
        <v>0</v>
      </c>
      <c r="X17" s="603">
        <v>0</v>
      </c>
      <c r="Y17" s="575">
        <v>2</v>
      </c>
      <c r="Z17" s="575">
        <v>2</v>
      </c>
      <c r="AA17" s="575">
        <v>2</v>
      </c>
      <c r="AB17" s="575">
        <v>2</v>
      </c>
      <c r="AC17" s="575"/>
      <c r="AD17" s="575">
        <v>2</v>
      </c>
      <c r="AE17" s="575">
        <v>2</v>
      </c>
      <c r="AF17" s="575">
        <v>2</v>
      </c>
      <c r="AG17" s="575">
        <v>4</v>
      </c>
      <c r="AH17" s="575">
        <v>2</v>
      </c>
      <c r="AI17" s="575"/>
      <c r="AJ17" s="575">
        <v>2</v>
      </c>
      <c r="AK17" s="575">
        <v>2</v>
      </c>
      <c r="AL17" s="575">
        <v>2</v>
      </c>
      <c r="AM17" s="575">
        <v>2</v>
      </c>
      <c r="AN17" s="575">
        <v>2</v>
      </c>
      <c r="AO17" s="575"/>
      <c r="AP17" s="575">
        <v>2</v>
      </c>
      <c r="AQ17" s="575">
        <v>2</v>
      </c>
      <c r="AR17" s="575">
        <v>4</v>
      </c>
      <c r="AS17" s="575">
        <v>2</v>
      </c>
      <c r="AT17" s="575">
        <v>4</v>
      </c>
      <c r="AU17" s="575">
        <v>2</v>
      </c>
      <c r="AV17" s="571"/>
      <c r="AW17" s="572">
        <v>0</v>
      </c>
      <c r="AX17" s="570">
        <v>0</v>
      </c>
      <c r="AY17" s="46"/>
      <c r="AZ17" s="49"/>
      <c r="BA17" s="49"/>
      <c r="BB17" s="49"/>
      <c r="BC17" s="49"/>
      <c r="BD17" s="49"/>
      <c r="BE17" s="49"/>
      <c r="BF17" s="49"/>
      <c r="BG17" s="181">
        <f t="shared" si="4"/>
        <v>80</v>
      </c>
      <c r="BH17" s="1"/>
    </row>
    <row r="18" spans="1:60" s="6" customFormat="1" ht="16.5">
      <c r="A18" s="685"/>
      <c r="B18" s="561"/>
      <c r="C18" s="562"/>
      <c r="D18" s="41" t="s">
        <v>106</v>
      </c>
      <c r="E18" s="604">
        <v>1</v>
      </c>
      <c r="F18" s="579"/>
      <c r="G18" s="579">
        <v>1</v>
      </c>
      <c r="H18" s="579"/>
      <c r="I18" s="579">
        <v>1</v>
      </c>
      <c r="J18" s="579"/>
      <c r="K18" s="579">
        <v>1</v>
      </c>
      <c r="L18" s="579"/>
      <c r="M18" s="579">
        <v>1</v>
      </c>
      <c r="N18" s="579"/>
      <c r="O18" s="579">
        <v>1</v>
      </c>
      <c r="P18" s="579"/>
      <c r="Q18" s="579">
        <v>1</v>
      </c>
      <c r="R18" s="579"/>
      <c r="S18" s="579">
        <v>1</v>
      </c>
      <c r="T18" s="579"/>
      <c r="U18" s="579">
        <v>1</v>
      </c>
      <c r="V18" s="601"/>
      <c r="W18" s="570">
        <v>0</v>
      </c>
      <c r="X18" s="603">
        <v>0</v>
      </c>
      <c r="Y18" s="575">
        <v>1</v>
      </c>
      <c r="Z18" s="575"/>
      <c r="AA18" s="575">
        <v>1</v>
      </c>
      <c r="AB18" s="575"/>
      <c r="AC18" s="575"/>
      <c r="AD18" s="575">
        <v>1</v>
      </c>
      <c r="AE18" s="575"/>
      <c r="AF18" s="575">
        <v>1</v>
      </c>
      <c r="AG18" s="575"/>
      <c r="AH18" s="575">
        <v>1</v>
      </c>
      <c r="AI18" s="575"/>
      <c r="AJ18" s="575">
        <v>1</v>
      </c>
      <c r="AK18" s="575">
        <v>1</v>
      </c>
      <c r="AL18" s="575">
        <v>1</v>
      </c>
      <c r="AM18" s="575">
        <v>1</v>
      </c>
      <c r="AN18" s="575">
        <v>1</v>
      </c>
      <c r="AO18" s="575"/>
      <c r="AP18" s="575">
        <v>1</v>
      </c>
      <c r="AQ18" s="575">
        <v>1</v>
      </c>
      <c r="AR18" s="575">
        <v>1</v>
      </c>
      <c r="AS18" s="575">
        <v>1</v>
      </c>
      <c r="AT18" s="575">
        <v>1</v>
      </c>
      <c r="AU18" s="575">
        <v>1</v>
      </c>
      <c r="AV18" s="574"/>
      <c r="AW18" s="572">
        <v>0</v>
      </c>
      <c r="AX18" s="570">
        <v>0</v>
      </c>
      <c r="AY18" s="46"/>
      <c r="AZ18" s="49"/>
      <c r="BA18" s="49"/>
      <c r="BB18" s="49"/>
      <c r="BC18" s="49"/>
      <c r="BD18" s="49"/>
      <c r="BE18" s="49"/>
      <c r="BF18" s="49"/>
      <c r="BG18" s="181">
        <f t="shared" si="4"/>
        <v>25</v>
      </c>
      <c r="BH18" s="1"/>
    </row>
    <row r="19" spans="1:60" s="6" customFormat="1" ht="16.5">
      <c r="A19" s="685"/>
      <c r="B19" s="632" t="s">
        <v>24</v>
      </c>
      <c r="C19" s="637" t="s">
        <v>313</v>
      </c>
      <c r="D19" s="41" t="s">
        <v>105</v>
      </c>
      <c r="E19" s="604">
        <v>2</v>
      </c>
      <c r="F19" s="579">
        <v>3</v>
      </c>
      <c r="G19" s="579">
        <v>2</v>
      </c>
      <c r="H19" s="579">
        <v>4</v>
      </c>
      <c r="I19" s="579">
        <v>2</v>
      </c>
      <c r="J19" s="579">
        <v>4</v>
      </c>
      <c r="K19" s="579">
        <v>2</v>
      </c>
      <c r="L19" s="579">
        <v>4</v>
      </c>
      <c r="M19" s="579">
        <v>2</v>
      </c>
      <c r="N19" s="579">
        <v>4</v>
      </c>
      <c r="O19" s="579">
        <v>2</v>
      </c>
      <c r="P19" s="579">
        <v>4</v>
      </c>
      <c r="Q19" s="579">
        <v>2</v>
      </c>
      <c r="R19" s="579">
        <v>4</v>
      </c>
      <c r="S19" s="579">
        <v>2</v>
      </c>
      <c r="T19" s="579">
        <v>5</v>
      </c>
      <c r="U19" s="579">
        <v>3</v>
      </c>
      <c r="V19" s="601"/>
      <c r="W19" s="570">
        <v>0</v>
      </c>
      <c r="X19" s="603">
        <v>0</v>
      </c>
      <c r="Y19" s="575">
        <v>3</v>
      </c>
      <c r="Z19" s="575">
        <v>5</v>
      </c>
      <c r="AA19" s="575">
        <v>3</v>
      </c>
      <c r="AB19" s="575">
        <v>3</v>
      </c>
      <c r="AC19" s="575"/>
      <c r="AD19" s="575">
        <v>3</v>
      </c>
      <c r="AE19" s="575">
        <v>2</v>
      </c>
      <c r="AF19" s="575">
        <v>4</v>
      </c>
      <c r="AG19" s="575">
        <v>2</v>
      </c>
      <c r="AH19" s="575">
        <v>2</v>
      </c>
      <c r="AI19" s="575"/>
      <c r="AJ19" s="575">
        <v>4</v>
      </c>
      <c r="AK19" s="575">
        <v>2</v>
      </c>
      <c r="AL19" s="575">
        <v>4</v>
      </c>
      <c r="AM19" s="575">
        <v>2</v>
      </c>
      <c r="AN19" s="575">
        <v>4</v>
      </c>
      <c r="AO19" s="575"/>
      <c r="AP19" s="575">
        <v>3</v>
      </c>
      <c r="AQ19" s="575">
        <v>2</v>
      </c>
      <c r="AR19" s="575">
        <v>2</v>
      </c>
      <c r="AS19" s="575">
        <v>2</v>
      </c>
      <c r="AT19" s="575">
        <v>4</v>
      </c>
      <c r="AU19" s="575">
        <v>3</v>
      </c>
      <c r="AV19" s="576"/>
      <c r="AW19" s="572">
        <v>0</v>
      </c>
      <c r="AX19" s="570">
        <v>0</v>
      </c>
      <c r="AY19" s="46"/>
      <c r="AZ19" s="49"/>
      <c r="BA19" s="49"/>
      <c r="BB19" s="49"/>
      <c r="BC19" s="49"/>
      <c r="BD19" s="49"/>
      <c r="BE19" s="49"/>
      <c r="BF19" s="49"/>
      <c r="BG19" s="181">
        <f t="shared" si="4"/>
        <v>110</v>
      </c>
      <c r="BH19" s="1"/>
    </row>
    <row r="20" spans="1:60" s="6" customFormat="1" ht="16.5">
      <c r="A20" s="685"/>
      <c r="B20" s="633"/>
      <c r="C20" s="638"/>
      <c r="D20" s="41" t="s">
        <v>106</v>
      </c>
      <c r="E20" s="605"/>
      <c r="F20" s="575">
        <v>1</v>
      </c>
      <c r="G20" s="575">
        <v>1</v>
      </c>
      <c r="H20" s="575">
        <v>1</v>
      </c>
      <c r="I20" s="575">
        <v>1</v>
      </c>
      <c r="J20" s="575">
        <v>1</v>
      </c>
      <c r="K20" s="575"/>
      <c r="L20" s="575">
        <v>1</v>
      </c>
      <c r="M20" s="575">
        <v>1</v>
      </c>
      <c r="N20" s="575">
        <v>1</v>
      </c>
      <c r="O20" s="575">
        <v>1</v>
      </c>
      <c r="P20" s="575">
        <v>1</v>
      </c>
      <c r="Q20" s="575">
        <v>1</v>
      </c>
      <c r="R20" s="575">
        <v>1</v>
      </c>
      <c r="S20" s="575">
        <v>1</v>
      </c>
      <c r="T20" s="575">
        <v>1</v>
      </c>
      <c r="U20" s="575">
        <v>1</v>
      </c>
      <c r="V20" s="601"/>
      <c r="W20" s="570">
        <v>0</v>
      </c>
      <c r="X20" s="603">
        <v>0</v>
      </c>
      <c r="Y20" s="575">
        <v>1</v>
      </c>
      <c r="Z20" s="575">
        <v>1</v>
      </c>
      <c r="AA20" s="575">
        <v>1</v>
      </c>
      <c r="AB20" s="575">
        <v>1</v>
      </c>
      <c r="AC20" s="575"/>
      <c r="AD20" s="575">
        <v>1</v>
      </c>
      <c r="AE20" s="575"/>
      <c r="AF20" s="575">
        <v>1</v>
      </c>
      <c r="AG20" s="575">
        <v>1</v>
      </c>
      <c r="AH20" s="575">
        <v>1</v>
      </c>
      <c r="AI20" s="575"/>
      <c r="AJ20" s="575">
        <v>1</v>
      </c>
      <c r="AK20" s="575">
        <v>1</v>
      </c>
      <c r="AL20" s="575">
        <v>1</v>
      </c>
      <c r="AM20" s="575">
        <v>1</v>
      </c>
      <c r="AN20" s="575">
        <v>1</v>
      </c>
      <c r="AO20" s="575"/>
      <c r="AP20" s="575">
        <v>1</v>
      </c>
      <c r="AQ20" s="575">
        <v>1</v>
      </c>
      <c r="AR20" s="575">
        <v>1</v>
      </c>
      <c r="AS20" s="575">
        <v>1</v>
      </c>
      <c r="AT20" s="575">
        <v>1</v>
      </c>
      <c r="AU20" s="575">
        <v>1</v>
      </c>
      <c r="AV20" s="576"/>
      <c r="AW20" s="572">
        <v>0</v>
      </c>
      <c r="AX20" s="570">
        <v>0</v>
      </c>
      <c r="AY20" s="46"/>
      <c r="AZ20" s="49"/>
      <c r="BA20" s="49"/>
      <c r="BB20" s="49"/>
      <c r="BC20" s="49"/>
      <c r="BD20" s="49"/>
      <c r="BE20" s="49"/>
      <c r="BF20" s="49"/>
      <c r="BG20" s="181">
        <f t="shared" si="4"/>
        <v>34</v>
      </c>
      <c r="BH20" s="1"/>
    </row>
    <row r="21" spans="1:60" s="6" customFormat="1" ht="15">
      <c r="A21" s="685"/>
      <c r="B21" s="632"/>
      <c r="C21" s="637"/>
      <c r="D21" s="41"/>
      <c r="E21" s="601"/>
      <c r="F21" s="569"/>
      <c r="G21" s="569"/>
      <c r="H21" s="569"/>
      <c r="I21" s="569"/>
      <c r="J21" s="569"/>
      <c r="K21" s="569"/>
      <c r="L21" s="569"/>
      <c r="M21" s="569"/>
      <c r="N21" s="569"/>
      <c r="O21" s="569"/>
      <c r="P21" s="569"/>
      <c r="Q21" s="569"/>
      <c r="R21" s="569"/>
      <c r="S21" s="569"/>
      <c r="T21" s="569"/>
      <c r="U21" s="569"/>
      <c r="V21" s="601"/>
      <c r="W21" s="570">
        <v>0</v>
      </c>
      <c r="X21" s="603">
        <v>0</v>
      </c>
      <c r="Y21" s="576"/>
      <c r="Z21" s="576"/>
      <c r="AA21" s="576"/>
      <c r="AB21" s="576"/>
      <c r="AC21" s="576"/>
      <c r="AD21" s="576"/>
      <c r="AE21" s="576"/>
      <c r="AF21" s="576"/>
      <c r="AG21" s="576"/>
      <c r="AH21" s="576"/>
      <c r="AI21" s="576"/>
      <c r="AJ21" s="576"/>
      <c r="AK21" s="576"/>
      <c r="AL21" s="576"/>
      <c r="AM21" s="576"/>
      <c r="AN21" s="576"/>
      <c r="AO21" s="576"/>
      <c r="AP21" s="576"/>
      <c r="AQ21" s="576"/>
      <c r="AR21" s="576"/>
      <c r="AS21" s="576"/>
      <c r="AT21" s="576"/>
      <c r="AU21" s="576"/>
      <c r="AV21" s="576"/>
      <c r="AW21" s="572">
        <v>0</v>
      </c>
      <c r="AX21" s="570">
        <v>0</v>
      </c>
      <c r="AY21" s="46"/>
      <c r="AZ21" s="49"/>
      <c r="BA21" s="49"/>
      <c r="BB21" s="49"/>
      <c r="BC21" s="49"/>
      <c r="BD21" s="49"/>
      <c r="BE21" s="49"/>
      <c r="BF21" s="49"/>
      <c r="BG21" s="181">
        <f t="shared" si="4"/>
        <v>0</v>
      </c>
      <c r="BH21" s="1"/>
    </row>
    <row r="22" spans="1:60" s="6" customFormat="1" ht="15">
      <c r="A22" s="685"/>
      <c r="B22" s="633"/>
      <c r="C22" s="638"/>
      <c r="D22" s="41"/>
      <c r="E22" s="602"/>
      <c r="F22" s="576"/>
      <c r="G22" s="576"/>
      <c r="H22" s="576"/>
      <c r="I22" s="576"/>
      <c r="J22" s="576"/>
      <c r="K22" s="576"/>
      <c r="L22" s="576"/>
      <c r="M22" s="576"/>
      <c r="N22" s="576"/>
      <c r="O22" s="576"/>
      <c r="P22" s="576"/>
      <c r="Q22" s="576"/>
      <c r="R22" s="576"/>
      <c r="S22" s="576"/>
      <c r="T22" s="576"/>
      <c r="U22" s="576"/>
      <c r="V22" s="602"/>
      <c r="W22" s="570">
        <v>0</v>
      </c>
      <c r="X22" s="603">
        <v>0</v>
      </c>
      <c r="Y22" s="576"/>
      <c r="Z22" s="576"/>
      <c r="AA22" s="576"/>
      <c r="AB22" s="576"/>
      <c r="AC22" s="576"/>
      <c r="AD22" s="576"/>
      <c r="AE22" s="576"/>
      <c r="AF22" s="576"/>
      <c r="AG22" s="576"/>
      <c r="AH22" s="576"/>
      <c r="AI22" s="576"/>
      <c r="AJ22" s="576"/>
      <c r="AK22" s="576"/>
      <c r="AL22" s="576"/>
      <c r="AM22" s="576"/>
      <c r="AN22" s="576"/>
      <c r="AO22" s="576"/>
      <c r="AP22" s="576"/>
      <c r="AQ22" s="576"/>
      <c r="AR22" s="576"/>
      <c r="AS22" s="576"/>
      <c r="AT22" s="576"/>
      <c r="AU22" s="576"/>
      <c r="AV22" s="576"/>
      <c r="AW22" s="572">
        <v>0</v>
      </c>
      <c r="AX22" s="570">
        <v>0</v>
      </c>
      <c r="AY22" s="46"/>
      <c r="AZ22" s="49"/>
      <c r="BA22" s="49"/>
      <c r="BB22" s="49"/>
      <c r="BC22" s="49"/>
      <c r="BD22" s="49"/>
      <c r="BE22" s="49"/>
      <c r="BF22" s="49"/>
      <c r="BG22" s="181">
        <f t="shared" si="4"/>
        <v>0</v>
      </c>
      <c r="BH22" s="1"/>
    </row>
    <row r="23" spans="1:60" s="6" customFormat="1" ht="15">
      <c r="A23" s="685"/>
      <c r="B23" s="632"/>
      <c r="C23" s="637"/>
      <c r="D23" s="41"/>
      <c r="E23" s="601"/>
      <c r="F23" s="574"/>
      <c r="G23" s="574"/>
      <c r="H23" s="574"/>
      <c r="I23" s="574"/>
      <c r="J23" s="574"/>
      <c r="K23" s="574"/>
      <c r="L23" s="574"/>
      <c r="M23" s="574"/>
      <c r="N23" s="574"/>
      <c r="O23" s="574"/>
      <c r="P23" s="574"/>
      <c r="Q23" s="574"/>
      <c r="R23" s="574"/>
      <c r="S23" s="574"/>
      <c r="T23" s="574"/>
      <c r="U23" s="574"/>
      <c r="V23" s="601"/>
      <c r="W23" s="570">
        <v>0</v>
      </c>
      <c r="X23" s="603">
        <v>0</v>
      </c>
      <c r="Y23" s="576"/>
      <c r="Z23" s="576"/>
      <c r="AA23" s="576"/>
      <c r="AB23" s="576"/>
      <c r="AC23" s="576"/>
      <c r="AD23" s="576"/>
      <c r="AE23" s="576"/>
      <c r="AF23" s="576"/>
      <c r="AG23" s="576"/>
      <c r="AH23" s="576"/>
      <c r="AI23" s="576"/>
      <c r="AJ23" s="576"/>
      <c r="AK23" s="576"/>
      <c r="AL23" s="576"/>
      <c r="AM23" s="576"/>
      <c r="AN23" s="576"/>
      <c r="AO23" s="576"/>
      <c r="AP23" s="576"/>
      <c r="AQ23" s="576"/>
      <c r="AR23" s="576"/>
      <c r="AS23" s="576"/>
      <c r="AT23" s="576"/>
      <c r="AU23" s="576"/>
      <c r="AV23" s="576"/>
      <c r="AW23" s="572">
        <v>0</v>
      </c>
      <c r="AX23" s="570">
        <v>0</v>
      </c>
      <c r="AY23" s="46"/>
      <c r="AZ23" s="49"/>
      <c r="BA23" s="49"/>
      <c r="BB23" s="49"/>
      <c r="BC23" s="49"/>
      <c r="BD23" s="49"/>
      <c r="BE23" s="49"/>
      <c r="BF23" s="49"/>
      <c r="BG23" s="181">
        <f t="shared" si="4"/>
        <v>0</v>
      </c>
      <c r="BH23" s="1"/>
    </row>
    <row r="24" spans="1:60" s="6" customFormat="1" ht="15">
      <c r="A24" s="685"/>
      <c r="B24" s="633"/>
      <c r="C24" s="638"/>
      <c r="D24" s="41"/>
      <c r="E24" s="602"/>
      <c r="F24" s="576"/>
      <c r="G24" s="576"/>
      <c r="H24" s="576"/>
      <c r="I24" s="576"/>
      <c r="J24" s="576"/>
      <c r="K24" s="576"/>
      <c r="L24" s="576"/>
      <c r="M24" s="576"/>
      <c r="N24" s="576"/>
      <c r="O24" s="576"/>
      <c r="P24" s="576"/>
      <c r="Q24" s="576"/>
      <c r="R24" s="576"/>
      <c r="S24" s="576"/>
      <c r="T24" s="576"/>
      <c r="U24" s="576"/>
      <c r="V24" s="602"/>
      <c r="W24" s="570">
        <v>0</v>
      </c>
      <c r="X24" s="603">
        <v>0</v>
      </c>
      <c r="Y24" s="576"/>
      <c r="Z24" s="576"/>
      <c r="AA24" s="576"/>
      <c r="AB24" s="576"/>
      <c r="AC24" s="576"/>
      <c r="AD24" s="576"/>
      <c r="AE24" s="576"/>
      <c r="AF24" s="576"/>
      <c r="AG24" s="576"/>
      <c r="AH24" s="576"/>
      <c r="AI24" s="576"/>
      <c r="AJ24" s="576"/>
      <c r="AK24" s="576"/>
      <c r="AL24" s="576"/>
      <c r="AM24" s="576"/>
      <c r="AN24" s="576"/>
      <c r="AO24" s="576"/>
      <c r="AP24" s="576"/>
      <c r="AQ24" s="576"/>
      <c r="AR24" s="576"/>
      <c r="AS24" s="576"/>
      <c r="AT24" s="576"/>
      <c r="AU24" s="576"/>
      <c r="AV24" s="576"/>
      <c r="AW24" s="572">
        <v>0</v>
      </c>
      <c r="AX24" s="570">
        <v>0</v>
      </c>
      <c r="AY24" s="46"/>
      <c r="AZ24" s="49"/>
      <c r="BA24" s="49"/>
      <c r="BB24" s="49"/>
      <c r="BC24" s="49"/>
      <c r="BD24" s="49"/>
      <c r="BE24" s="49"/>
      <c r="BF24" s="49"/>
      <c r="BG24" s="181">
        <f t="shared" si="4"/>
        <v>0</v>
      </c>
      <c r="BH24" s="1"/>
    </row>
    <row r="25" spans="1:59" ht="16.5">
      <c r="A25" s="685"/>
      <c r="B25" s="623" t="s">
        <v>45</v>
      </c>
      <c r="C25" s="680" t="s">
        <v>157</v>
      </c>
      <c r="D25" s="9" t="s">
        <v>105</v>
      </c>
      <c r="E25" s="577">
        <f>E27+E29</f>
        <v>6</v>
      </c>
      <c r="F25" s="577">
        <f aca="true" t="shared" si="5" ref="F25:BF25">F27+F29</f>
        <v>6</v>
      </c>
      <c r="G25" s="577">
        <f t="shared" si="5"/>
        <v>6</v>
      </c>
      <c r="H25" s="577">
        <f t="shared" si="5"/>
        <v>6</v>
      </c>
      <c r="I25" s="577">
        <f t="shared" si="5"/>
        <v>6</v>
      </c>
      <c r="J25" s="577">
        <f t="shared" si="5"/>
        <v>6</v>
      </c>
      <c r="K25" s="577">
        <f t="shared" si="5"/>
        <v>6</v>
      </c>
      <c r="L25" s="577">
        <f t="shared" si="5"/>
        <v>6</v>
      </c>
      <c r="M25" s="577">
        <f t="shared" si="5"/>
        <v>6</v>
      </c>
      <c r="N25" s="577">
        <f t="shared" si="5"/>
        <v>6</v>
      </c>
      <c r="O25" s="577">
        <f t="shared" si="5"/>
        <v>6</v>
      </c>
      <c r="P25" s="577">
        <f t="shared" si="5"/>
        <v>8</v>
      </c>
      <c r="Q25" s="577">
        <f t="shared" si="5"/>
        <v>6</v>
      </c>
      <c r="R25" s="577">
        <f t="shared" si="5"/>
        <v>6</v>
      </c>
      <c r="S25" s="577">
        <f t="shared" si="5"/>
        <v>8</v>
      </c>
      <c r="T25" s="577">
        <f t="shared" si="5"/>
        <v>6</v>
      </c>
      <c r="U25" s="577">
        <f t="shared" si="5"/>
        <v>6</v>
      </c>
      <c r="V25" s="577"/>
      <c r="W25" s="578">
        <f t="shared" si="5"/>
        <v>0</v>
      </c>
      <c r="X25" s="578">
        <f t="shared" si="5"/>
        <v>0</v>
      </c>
      <c r="Y25" s="577">
        <f t="shared" si="5"/>
        <v>8</v>
      </c>
      <c r="Z25" s="577">
        <f t="shared" si="5"/>
        <v>8</v>
      </c>
      <c r="AA25" s="577">
        <f t="shared" si="5"/>
        <v>8</v>
      </c>
      <c r="AB25" s="577">
        <f t="shared" si="5"/>
        <v>8</v>
      </c>
      <c r="AC25" s="577">
        <f t="shared" si="5"/>
        <v>0</v>
      </c>
      <c r="AD25" s="577">
        <f t="shared" si="5"/>
        <v>10</v>
      </c>
      <c r="AE25" s="577">
        <f t="shared" si="5"/>
        <v>10</v>
      </c>
      <c r="AF25" s="577">
        <f t="shared" si="5"/>
        <v>10</v>
      </c>
      <c r="AG25" s="577">
        <f t="shared" si="5"/>
        <v>8</v>
      </c>
      <c r="AH25" s="577">
        <f t="shared" si="5"/>
        <v>10</v>
      </c>
      <c r="AI25" s="577">
        <f t="shared" si="5"/>
        <v>0</v>
      </c>
      <c r="AJ25" s="577">
        <f t="shared" si="5"/>
        <v>8</v>
      </c>
      <c r="AK25" s="577">
        <f t="shared" si="5"/>
        <v>9</v>
      </c>
      <c r="AL25" s="577">
        <f t="shared" si="5"/>
        <v>8</v>
      </c>
      <c r="AM25" s="577">
        <f t="shared" si="5"/>
        <v>8</v>
      </c>
      <c r="AN25" s="577">
        <f t="shared" si="5"/>
        <v>8</v>
      </c>
      <c r="AO25" s="577">
        <f t="shared" si="5"/>
        <v>0</v>
      </c>
      <c r="AP25" s="577">
        <f t="shared" si="5"/>
        <v>8</v>
      </c>
      <c r="AQ25" s="577">
        <f t="shared" si="5"/>
        <v>8</v>
      </c>
      <c r="AR25" s="577">
        <f t="shared" si="5"/>
        <v>8</v>
      </c>
      <c r="AS25" s="577">
        <f t="shared" si="5"/>
        <v>8</v>
      </c>
      <c r="AT25" s="577">
        <f t="shared" si="5"/>
        <v>8</v>
      </c>
      <c r="AU25" s="577">
        <f t="shared" si="5"/>
        <v>8</v>
      </c>
      <c r="AV25" s="577">
        <f t="shared" si="5"/>
        <v>0</v>
      </c>
      <c r="AW25" s="578">
        <f t="shared" si="5"/>
        <v>0</v>
      </c>
      <c r="AX25" s="578">
        <f t="shared" si="5"/>
        <v>0</v>
      </c>
      <c r="AY25" s="50">
        <f t="shared" si="5"/>
        <v>0</v>
      </c>
      <c r="AZ25" s="50">
        <f t="shared" si="5"/>
        <v>0</v>
      </c>
      <c r="BA25" s="50">
        <f t="shared" si="5"/>
        <v>0</v>
      </c>
      <c r="BB25" s="50">
        <f t="shared" si="5"/>
        <v>0</v>
      </c>
      <c r="BC25" s="50">
        <f t="shared" si="5"/>
        <v>0</v>
      </c>
      <c r="BD25" s="50">
        <f t="shared" si="5"/>
        <v>0</v>
      </c>
      <c r="BE25" s="50">
        <f t="shared" si="5"/>
        <v>0</v>
      </c>
      <c r="BF25" s="50">
        <f t="shared" si="5"/>
        <v>0</v>
      </c>
      <c r="BG25" s="182">
        <f>BG27+BG29</f>
        <v>278</v>
      </c>
    </row>
    <row r="26" spans="1:59" ht="10.5" customHeight="1">
      <c r="A26" s="685"/>
      <c r="B26" s="623"/>
      <c r="C26" s="642"/>
      <c r="D26" s="9" t="s">
        <v>106</v>
      </c>
      <c r="E26" s="567">
        <f>E28+E30</f>
        <v>1</v>
      </c>
      <c r="F26" s="567">
        <f aca="true" t="shared" si="6" ref="F26:BF26">F28+F30</f>
        <v>2</v>
      </c>
      <c r="G26" s="567">
        <f t="shared" si="6"/>
        <v>1</v>
      </c>
      <c r="H26" s="567">
        <f t="shared" si="6"/>
        <v>2</v>
      </c>
      <c r="I26" s="567">
        <f t="shared" si="6"/>
        <v>1</v>
      </c>
      <c r="J26" s="567">
        <f t="shared" si="6"/>
        <v>2</v>
      </c>
      <c r="K26" s="567">
        <f t="shared" si="6"/>
        <v>1</v>
      </c>
      <c r="L26" s="567">
        <f t="shared" si="6"/>
        <v>2</v>
      </c>
      <c r="M26" s="567">
        <f t="shared" si="6"/>
        <v>1</v>
      </c>
      <c r="N26" s="567">
        <f t="shared" si="6"/>
        <v>2</v>
      </c>
      <c r="O26" s="567">
        <f t="shared" si="6"/>
        <v>1</v>
      </c>
      <c r="P26" s="567">
        <f t="shared" si="6"/>
        <v>2</v>
      </c>
      <c r="Q26" s="567">
        <f t="shared" si="6"/>
        <v>1</v>
      </c>
      <c r="R26" s="567">
        <f t="shared" si="6"/>
        <v>2</v>
      </c>
      <c r="S26" s="567">
        <f t="shared" si="6"/>
        <v>1</v>
      </c>
      <c r="T26" s="567">
        <f t="shared" si="6"/>
        <v>2</v>
      </c>
      <c r="U26" s="567">
        <f t="shared" si="6"/>
        <v>2</v>
      </c>
      <c r="V26" s="567"/>
      <c r="W26" s="568">
        <f t="shared" si="6"/>
        <v>0</v>
      </c>
      <c r="X26" s="568">
        <f t="shared" si="6"/>
        <v>0</v>
      </c>
      <c r="Y26" s="567">
        <f t="shared" si="6"/>
        <v>3</v>
      </c>
      <c r="Z26" s="567">
        <f t="shared" si="6"/>
        <v>3</v>
      </c>
      <c r="AA26" s="567">
        <f t="shared" si="6"/>
        <v>3</v>
      </c>
      <c r="AB26" s="567">
        <f t="shared" si="6"/>
        <v>3</v>
      </c>
      <c r="AC26" s="567">
        <f t="shared" si="6"/>
        <v>0</v>
      </c>
      <c r="AD26" s="567">
        <f t="shared" si="6"/>
        <v>4</v>
      </c>
      <c r="AE26" s="567">
        <f t="shared" si="6"/>
        <v>2</v>
      </c>
      <c r="AF26" s="567">
        <f t="shared" si="6"/>
        <v>4</v>
      </c>
      <c r="AG26" s="567">
        <f t="shared" si="6"/>
        <v>3</v>
      </c>
      <c r="AH26" s="567">
        <f t="shared" si="6"/>
        <v>3</v>
      </c>
      <c r="AI26" s="567">
        <f t="shared" si="6"/>
        <v>0</v>
      </c>
      <c r="AJ26" s="567">
        <f t="shared" si="6"/>
        <v>3</v>
      </c>
      <c r="AK26" s="567">
        <f t="shared" si="6"/>
        <v>3</v>
      </c>
      <c r="AL26" s="567">
        <f t="shared" si="6"/>
        <v>3</v>
      </c>
      <c r="AM26" s="567">
        <f t="shared" si="6"/>
        <v>3</v>
      </c>
      <c r="AN26" s="567">
        <f t="shared" si="6"/>
        <v>3</v>
      </c>
      <c r="AO26" s="567">
        <f t="shared" si="6"/>
        <v>0</v>
      </c>
      <c r="AP26" s="567">
        <f t="shared" si="6"/>
        <v>3</v>
      </c>
      <c r="AQ26" s="567">
        <f t="shared" si="6"/>
        <v>3</v>
      </c>
      <c r="AR26" s="567">
        <f t="shared" si="6"/>
        <v>3</v>
      </c>
      <c r="AS26" s="567">
        <f t="shared" si="6"/>
        <v>3</v>
      </c>
      <c r="AT26" s="567">
        <f t="shared" si="6"/>
        <v>3</v>
      </c>
      <c r="AU26" s="567">
        <f t="shared" si="6"/>
        <v>3</v>
      </c>
      <c r="AV26" s="567">
        <f t="shared" si="6"/>
        <v>0</v>
      </c>
      <c r="AW26" s="568">
        <f t="shared" si="6"/>
        <v>0</v>
      </c>
      <c r="AX26" s="568">
        <f t="shared" si="6"/>
        <v>0</v>
      </c>
      <c r="AY26" s="149">
        <f t="shared" si="6"/>
        <v>0</v>
      </c>
      <c r="AZ26" s="149">
        <f t="shared" si="6"/>
        <v>0</v>
      </c>
      <c r="BA26" s="149">
        <f t="shared" si="6"/>
        <v>0</v>
      </c>
      <c r="BB26" s="149">
        <f t="shared" si="6"/>
        <v>0</v>
      </c>
      <c r="BC26" s="149">
        <f t="shared" si="6"/>
        <v>0</v>
      </c>
      <c r="BD26" s="149">
        <f t="shared" si="6"/>
        <v>0</v>
      </c>
      <c r="BE26" s="149">
        <f t="shared" si="6"/>
        <v>0</v>
      </c>
      <c r="BF26" s="149">
        <f t="shared" si="6"/>
        <v>0</v>
      </c>
      <c r="BG26" s="182">
        <f>BG28+BG30</f>
        <v>87</v>
      </c>
    </row>
    <row r="27" spans="1:60" s="6" customFormat="1" ht="16.5">
      <c r="A27" s="685"/>
      <c r="B27" s="632" t="s">
        <v>147</v>
      </c>
      <c r="C27" s="637" t="s">
        <v>314</v>
      </c>
      <c r="D27" s="41" t="s">
        <v>105</v>
      </c>
      <c r="E27" s="604">
        <v>4</v>
      </c>
      <c r="F27" s="579">
        <v>4</v>
      </c>
      <c r="G27" s="579">
        <v>4</v>
      </c>
      <c r="H27" s="579">
        <v>4</v>
      </c>
      <c r="I27" s="579">
        <v>4</v>
      </c>
      <c r="J27" s="579">
        <v>4</v>
      </c>
      <c r="K27" s="579">
        <v>4</v>
      </c>
      <c r="L27" s="579">
        <v>4</v>
      </c>
      <c r="M27" s="579">
        <v>4</v>
      </c>
      <c r="N27" s="579">
        <v>4</v>
      </c>
      <c r="O27" s="579">
        <v>4</v>
      </c>
      <c r="P27" s="579">
        <v>4</v>
      </c>
      <c r="Q27" s="579">
        <v>4</v>
      </c>
      <c r="R27" s="579">
        <v>4</v>
      </c>
      <c r="S27" s="579">
        <v>4</v>
      </c>
      <c r="T27" s="579">
        <v>4</v>
      </c>
      <c r="U27" s="579">
        <v>4</v>
      </c>
      <c r="V27" s="575"/>
      <c r="W27" s="570">
        <v>0</v>
      </c>
      <c r="X27" s="570">
        <v>0</v>
      </c>
      <c r="Y27" s="575">
        <v>4</v>
      </c>
      <c r="Z27" s="575">
        <v>4</v>
      </c>
      <c r="AA27" s="575">
        <v>4</v>
      </c>
      <c r="AB27" s="575">
        <v>4</v>
      </c>
      <c r="AC27" s="575"/>
      <c r="AD27" s="575">
        <v>6</v>
      </c>
      <c r="AE27" s="575">
        <v>6</v>
      </c>
      <c r="AF27" s="575">
        <v>6</v>
      </c>
      <c r="AG27" s="575">
        <v>6</v>
      </c>
      <c r="AH27" s="575">
        <v>6</v>
      </c>
      <c r="AI27" s="575"/>
      <c r="AJ27" s="575">
        <v>4</v>
      </c>
      <c r="AK27" s="575">
        <v>6</v>
      </c>
      <c r="AL27" s="575">
        <v>4</v>
      </c>
      <c r="AM27" s="575">
        <v>4</v>
      </c>
      <c r="AN27" s="575">
        <v>4</v>
      </c>
      <c r="AO27" s="575"/>
      <c r="AP27" s="575">
        <v>4</v>
      </c>
      <c r="AQ27" s="575">
        <v>4</v>
      </c>
      <c r="AR27" s="575">
        <v>4</v>
      </c>
      <c r="AS27" s="575">
        <v>4</v>
      </c>
      <c r="AT27" s="575">
        <v>4</v>
      </c>
      <c r="AU27" s="575">
        <v>4</v>
      </c>
      <c r="AV27" s="575"/>
      <c r="AW27" s="570">
        <v>0</v>
      </c>
      <c r="AX27" s="570">
        <v>0</v>
      </c>
      <c r="AY27" s="49"/>
      <c r="AZ27" s="49"/>
      <c r="BA27" s="49"/>
      <c r="BB27" s="49"/>
      <c r="BC27" s="49"/>
      <c r="BD27" s="49"/>
      <c r="BE27" s="49"/>
      <c r="BF27" s="49"/>
      <c r="BG27" s="181">
        <f t="shared" si="4"/>
        <v>160</v>
      </c>
      <c r="BH27" s="1"/>
    </row>
    <row r="28" spans="1:60" s="6" customFormat="1" ht="20.25" customHeight="1">
      <c r="A28" s="685"/>
      <c r="B28" s="633"/>
      <c r="C28" s="638"/>
      <c r="D28" s="41" t="s">
        <v>106</v>
      </c>
      <c r="E28" s="604">
        <v>1</v>
      </c>
      <c r="F28" s="579">
        <v>1</v>
      </c>
      <c r="G28" s="579">
        <v>1</v>
      </c>
      <c r="H28" s="579">
        <v>1</v>
      </c>
      <c r="I28" s="579">
        <v>1</v>
      </c>
      <c r="J28" s="579">
        <v>1</v>
      </c>
      <c r="K28" s="579">
        <v>1</v>
      </c>
      <c r="L28" s="579">
        <v>1</v>
      </c>
      <c r="M28" s="579">
        <v>1</v>
      </c>
      <c r="N28" s="579">
        <v>1</v>
      </c>
      <c r="O28" s="579">
        <v>1</v>
      </c>
      <c r="P28" s="579">
        <v>1</v>
      </c>
      <c r="Q28" s="579">
        <v>1</v>
      </c>
      <c r="R28" s="579">
        <v>1</v>
      </c>
      <c r="S28" s="579">
        <v>1</v>
      </c>
      <c r="T28" s="579">
        <v>1</v>
      </c>
      <c r="U28" s="579">
        <v>2</v>
      </c>
      <c r="V28" s="579"/>
      <c r="W28" s="578">
        <v>0</v>
      </c>
      <c r="X28" s="570">
        <v>0</v>
      </c>
      <c r="Y28" s="575">
        <v>2</v>
      </c>
      <c r="Z28" s="575">
        <v>2</v>
      </c>
      <c r="AA28" s="575">
        <v>2</v>
      </c>
      <c r="AB28" s="575">
        <v>2</v>
      </c>
      <c r="AC28" s="575"/>
      <c r="AD28" s="575">
        <v>3</v>
      </c>
      <c r="AE28" s="575">
        <v>2</v>
      </c>
      <c r="AF28" s="575">
        <v>3</v>
      </c>
      <c r="AG28" s="575">
        <v>2</v>
      </c>
      <c r="AH28" s="575">
        <v>2</v>
      </c>
      <c r="AI28" s="575"/>
      <c r="AJ28" s="575">
        <v>2</v>
      </c>
      <c r="AK28" s="575">
        <v>2</v>
      </c>
      <c r="AL28" s="575">
        <v>2</v>
      </c>
      <c r="AM28" s="575">
        <v>2</v>
      </c>
      <c r="AN28" s="575">
        <v>2</v>
      </c>
      <c r="AO28" s="575"/>
      <c r="AP28" s="575">
        <v>2</v>
      </c>
      <c r="AQ28" s="575">
        <v>2</v>
      </c>
      <c r="AR28" s="575">
        <v>2</v>
      </c>
      <c r="AS28" s="575">
        <v>2</v>
      </c>
      <c r="AT28" s="575">
        <v>2</v>
      </c>
      <c r="AU28" s="575">
        <v>2</v>
      </c>
      <c r="AV28" s="575"/>
      <c r="AW28" s="570">
        <v>0</v>
      </c>
      <c r="AX28" s="570">
        <v>0</v>
      </c>
      <c r="AY28" s="49"/>
      <c r="AZ28" s="49"/>
      <c r="BA28" s="49"/>
      <c r="BB28" s="49"/>
      <c r="BC28" s="49"/>
      <c r="BD28" s="49"/>
      <c r="BE28" s="49"/>
      <c r="BF28" s="49"/>
      <c r="BG28" s="181">
        <f t="shared" si="4"/>
        <v>60</v>
      </c>
      <c r="BH28" s="1"/>
    </row>
    <row r="29" spans="1:60" s="6" customFormat="1" ht="16.5">
      <c r="A29" s="685"/>
      <c r="B29" s="632" t="s">
        <v>148</v>
      </c>
      <c r="C29" s="637" t="s">
        <v>315</v>
      </c>
      <c r="D29" s="41" t="s">
        <v>105</v>
      </c>
      <c r="E29" s="604">
        <v>2</v>
      </c>
      <c r="F29" s="581">
        <v>2</v>
      </c>
      <c r="G29" s="581">
        <v>2</v>
      </c>
      <c r="H29" s="581">
        <v>2</v>
      </c>
      <c r="I29" s="581">
        <v>2</v>
      </c>
      <c r="J29" s="581">
        <v>2</v>
      </c>
      <c r="K29" s="581">
        <v>2</v>
      </c>
      <c r="L29" s="581">
        <v>2</v>
      </c>
      <c r="M29" s="581">
        <v>2</v>
      </c>
      <c r="N29" s="581">
        <v>2</v>
      </c>
      <c r="O29" s="581">
        <v>2</v>
      </c>
      <c r="P29" s="581">
        <v>4</v>
      </c>
      <c r="Q29" s="581">
        <v>2</v>
      </c>
      <c r="R29" s="581">
        <v>2</v>
      </c>
      <c r="S29" s="581">
        <v>4</v>
      </c>
      <c r="T29" s="581">
        <v>2</v>
      </c>
      <c r="U29" s="581">
        <v>2</v>
      </c>
      <c r="V29" s="579">
        <v>3</v>
      </c>
      <c r="W29" s="570">
        <v>0</v>
      </c>
      <c r="X29" s="570">
        <v>0</v>
      </c>
      <c r="Y29" s="575">
        <v>4</v>
      </c>
      <c r="Z29" s="575">
        <v>4</v>
      </c>
      <c r="AA29" s="575">
        <v>4</v>
      </c>
      <c r="AB29" s="575">
        <v>4</v>
      </c>
      <c r="AC29" s="575"/>
      <c r="AD29" s="575">
        <v>4</v>
      </c>
      <c r="AE29" s="575">
        <v>4</v>
      </c>
      <c r="AF29" s="575">
        <v>4</v>
      </c>
      <c r="AG29" s="575">
        <v>2</v>
      </c>
      <c r="AH29" s="575">
        <v>4</v>
      </c>
      <c r="AI29" s="575"/>
      <c r="AJ29" s="575">
        <v>4</v>
      </c>
      <c r="AK29" s="575">
        <v>3</v>
      </c>
      <c r="AL29" s="575">
        <v>4</v>
      </c>
      <c r="AM29" s="575">
        <v>4</v>
      </c>
      <c r="AN29" s="575">
        <v>4</v>
      </c>
      <c r="AO29" s="575"/>
      <c r="AP29" s="575">
        <v>4</v>
      </c>
      <c r="AQ29" s="575">
        <v>4</v>
      </c>
      <c r="AR29" s="575">
        <v>4</v>
      </c>
      <c r="AS29" s="575">
        <v>4</v>
      </c>
      <c r="AT29" s="575">
        <v>4</v>
      </c>
      <c r="AU29" s="575">
        <v>4</v>
      </c>
      <c r="AV29" s="575"/>
      <c r="AW29" s="570">
        <v>0</v>
      </c>
      <c r="AX29" s="570">
        <v>0</v>
      </c>
      <c r="AY29" s="49"/>
      <c r="AZ29" s="49"/>
      <c r="BA29" s="49"/>
      <c r="BB29" s="49"/>
      <c r="BC29" s="49"/>
      <c r="BD29" s="49"/>
      <c r="BE29" s="49"/>
      <c r="BF29" s="49"/>
      <c r="BG29" s="181">
        <f t="shared" si="4"/>
        <v>118</v>
      </c>
      <c r="BH29" s="1"/>
    </row>
    <row r="30" spans="1:60" s="6" customFormat="1" ht="16.5">
      <c r="A30" s="685"/>
      <c r="B30" s="633"/>
      <c r="C30" s="638"/>
      <c r="D30" s="41" t="s">
        <v>106</v>
      </c>
      <c r="E30" s="604"/>
      <c r="F30" s="581">
        <v>1</v>
      </c>
      <c r="G30" s="581"/>
      <c r="H30" s="581">
        <v>1</v>
      </c>
      <c r="I30" s="581"/>
      <c r="J30" s="581">
        <v>1</v>
      </c>
      <c r="K30" s="581"/>
      <c r="L30" s="581">
        <v>1</v>
      </c>
      <c r="M30" s="581"/>
      <c r="N30" s="581">
        <v>1</v>
      </c>
      <c r="O30" s="581"/>
      <c r="P30" s="581">
        <v>1</v>
      </c>
      <c r="Q30" s="581"/>
      <c r="R30" s="581">
        <v>1</v>
      </c>
      <c r="S30" s="581"/>
      <c r="T30" s="581">
        <v>1</v>
      </c>
      <c r="U30" s="581"/>
      <c r="V30" s="576"/>
      <c r="W30" s="570">
        <v>0</v>
      </c>
      <c r="X30" s="570">
        <v>0</v>
      </c>
      <c r="Y30" s="573">
        <v>1</v>
      </c>
      <c r="Z30" s="573">
        <v>1</v>
      </c>
      <c r="AA30" s="573">
        <v>1</v>
      </c>
      <c r="AB30" s="573">
        <v>1</v>
      </c>
      <c r="AC30" s="573"/>
      <c r="AD30" s="573">
        <v>1</v>
      </c>
      <c r="AE30" s="573"/>
      <c r="AF30" s="573">
        <v>1</v>
      </c>
      <c r="AG30" s="573">
        <v>1</v>
      </c>
      <c r="AH30" s="573">
        <v>1</v>
      </c>
      <c r="AI30" s="573"/>
      <c r="AJ30" s="573">
        <v>1</v>
      </c>
      <c r="AK30" s="573">
        <v>1</v>
      </c>
      <c r="AL30" s="573">
        <v>1</v>
      </c>
      <c r="AM30" s="573">
        <v>1</v>
      </c>
      <c r="AN30" s="573">
        <v>1</v>
      </c>
      <c r="AO30" s="573"/>
      <c r="AP30" s="573">
        <v>1</v>
      </c>
      <c r="AQ30" s="573">
        <v>1</v>
      </c>
      <c r="AR30" s="573">
        <v>1</v>
      </c>
      <c r="AS30" s="573">
        <v>1</v>
      </c>
      <c r="AT30" s="573">
        <v>1</v>
      </c>
      <c r="AU30" s="573">
        <v>1</v>
      </c>
      <c r="AV30" s="576"/>
      <c r="AW30" s="570">
        <v>0</v>
      </c>
      <c r="AX30" s="570">
        <v>0</v>
      </c>
      <c r="AY30" s="49"/>
      <c r="AZ30" s="49"/>
      <c r="BA30" s="49"/>
      <c r="BB30" s="49"/>
      <c r="BC30" s="49"/>
      <c r="BD30" s="49"/>
      <c r="BE30" s="49"/>
      <c r="BF30" s="49"/>
      <c r="BG30" s="181">
        <f t="shared" si="4"/>
        <v>27</v>
      </c>
      <c r="BH30" s="1"/>
    </row>
    <row r="31" spans="1:60" s="848" customFormat="1" ht="16.5">
      <c r="A31" s="685"/>
      <c r="B31" s="632" t="s">
        <v>368</v>
      </c>
      <c r="C31" s="849" t="s">
        <v>30</v>
      </c>
      <c r="D31" s="41" t="s">
        <v>105</v>
      </c>
      <c r="E31" s="604">
        <v>2</v>
      </c>
      <c r="F31" s="579">
        <v>4</v>
      </c>
      <c r="G31" s="579">
        <v>2</v>
      </c>
      <c r="H31" s="579">
        <v>4</v>
      </c>
      <c r="I31" s="579">
        <v>2</v>
      </c>
      <c r="J31" s="579">
        <v>4</v>
      </c>
      <c r="K31" s="579">
        <v>2</v>
      </c>
      <c r="L31" s="579">
        <v>4</v>
      </c>
      <c r="M31" s="579">
        <v>2</v>
      </c>
      <c r="N31" s="579">
        <v>4</v>
      </c>
      <c r="O31" s="579">
        <v>2</v>
      </c>
      <c r="P31" s="579">
        <v>4</v>
      </c>
      <c r="Q31" s="579">
        <v>2</v>
      </c>
      <c r="R31" s="579">
        <v>4</v>
      </c>
      <c r="S31" s="579">
        <v>2</v>
      </c>
      <c r="T31" s="579">
        <v>4</v>
      </c>
      <c r="U31" s="579">
        <v>3</v>
      </c>
      <c r="V31" s="576"/>
      <c r="W31" s="570"/>
      <c r="X31" s="570"/>
      <c r="Y31" s="575">
        <v>4</v>
      </c>
      <c r="Z31" s="575">
        <v>4</v>
      </c>
      <c r="AA31" s="575">
        <v>4</v>
      </c>
      <c r="AB31" s="575">
        <v>4</v>
      </c>
      <c r="AC31" s="575"/>
      <c r="AD31" s="575">
        <v>2</v>
      </c>
      <c r="AE31" s="575">
        <v>4</v>
      </c>
      <c r="AF31" s="575">
        <v>2</v>
      </c>
      <c r="AG31" s="575">
        <v>4</v>
      </c>
      <c r="AH31" s="575">
        <v>2</v>
      </c>
      <c r="AI31" s="575"/>
      <c r="AJ31" s="575">
        <v>4</v>
      </c>
      <c r="AK31" s="575">
        <v>2</v>
      </c>
      <c r="AL31" s="575">
        <v>4</v>
      </c>
      <c r="AM31" s="575">
        <v>2</v>
      </c>
      <c r="AN31" s="575">
        <v>4</v>
      </c>
      <c r="AO31" s="575"/>
      <c r="AP31" s="575">
        <v>4</v>
      </c>
      <c r="AQ31" s="575">
        <v>4</v>
      </c>
      <c r="AR31" s="575">
        <v>3</v>
      </c>
      <c r="AS31" s="575">
        <v>4</v>
      </c>
      <c r="AT31" s="575">
        <v>4</v>
      </c>
      <c r="AU31" s="575">
        <v>4</v>
      </c>
      <c r="AV31" s="576"/>
      <c r="AW31" s="570"/>
      <c r="AX31" s="570"/>
      <c r="AY31" s="49"/>
      <c r="AZ31" s="49"/>
      <c r="BA31" s="49"/>
      <c r="BB31" s="49"/>
      <c r="BC31" s="49"/>
      <c r="BD31" s="49"/>
      <c r="BE31" s="49"/>
      <c r="BF31" s="49"/>
      <c r="BG31" s="181"/>
      <c r="BH31" s="847"/>
    </row>
    <row r="32" spans="1:60" s="6" customFormat="1" ht="16.5">
      <c r="A32" s="685"/>
      <c r="B32" s="633"/>
      <c r="C32" s="850"/>
      <c r="D32" s="41" t="s">
        <v>106</v>
      </c>
      <c r="E32" s="605">
        <v>1</v>
      </c>
      <c r="F32" s="842">
        <v>2</v>
      </c>
      <c r="G32" s="842">
        <v>1</v>
      </c>
      <c r="H32" s="842">
        <v>2</v>
      </c>
      <c r="I32" s="842">
        <v>1</v>
      </c>
      <c r="J32" s="842">
        <v>2</v>
      </c>
      <c r="K32" s="842">
        <v>1</v>
      </c>
      <c r="L32" s="842">
        <v>2</v>
      </c>
      <c r="M32" s="842">
        <v>1</v>
      </c>
      <c r="N32" s="842">
        <v>2</v>
      </c>
      <c r="O32" s="842">
        <v>1</v>
      </c>
      <c r="P32" s="842">
        <v>2</v>
      </c>
      <c r="Q32" s="842">
        <v>1</v>
      </c>
      <c r="R32" s="842">
        <v>2</v>
      </c>
      <c r="S32" s="842">
        <v>1</v>
      </c>
      <c r="T32" s="842">
        <v>2</v>
      </c>
      <c r="U32" s="842">
        <v>2</v>
      </c>
      <c r="V32" s="843"/>
      <c r="W32" s="844"/>
      <c r="X32" s="844"/>
      <c r="Y32" s="842">
        <v>2</v>
      </c>
      <c r="Z32" s="842">
        <v>2</v>
      </c>
      <c r="AA32" s="842">
        <v>2</v>
      </c>
      <c r="AB32" s="842">
        <v>2</v>
      </c>
      <c r="AC32" s="842"/>
      <c r="AD32" s="842">
        <v>1</v>
      </c>
      <c r="AE32" s="842">
        <v>2</v>
      </c>
      <c r="AF32" s="842">
        <v>1</v>
      </c>
      <c r="AG32" s="842">
        <v>2</v>
      </c>
      <c r="AH32" s="842">
        <v>1</v>
      </c>
      <c r="AI32" s="842"/>
      <c r="AJ32" s="842">
        <v>2</v>
      </c>
      <c r="AK32" s="842">
        <v>1</v>
      </c>
      <c r="AL32" s="842">
        <v>2</v>
      </c>
      <c r="AM32" s="842">
        <v>1</v>
      </c>
      <c r="AN32" s="842">
        <v>2</v>
      </c>
      <c r="AO32" s="842"/>
      <c r="AP32" s="842">
        <v>2</v>
      </c>
      <c r="AQ32" s="842">
        <v>2</v>
      </c>
      <c r="AR32" s="842">
        <v>1</v>
      </c>
      <c r="AS32" s="842">
        <v>2</v>
      </c>
      <c r="AT32" s="842">
        <v>2</v>
      </c>
      <c r="AU32" s="842">
        <v>2</v>
      </c>
      <c r="AV32" s="843"/>
      <c r="AW32" s="844"/>
      <c r="AX32" s="844"/>
      <c r="AY32" s="845"/>
      <c r="AZ32" s="845"/>
      <c r="BA32" s="845"/>
      <c r="BB32" s="845"/>
      <c r="BC32" s="845"/>
      <c r="BD32" s="845"/>
      <c r="BE32" s="845"/>
      <c r="BF32" s="845"/>
      <c r="BG32" s="846"/>
      <c r="BH32" s="1"/>
    </row>
    <row r="33" spans="1:59" ht="16.5">
      <c r="A33" s="685"/>
      <c r="B33" s="623" t="s">
        <v>108</v>
      </c>
      <c r="C33" s="623" t="s">
        <v>109</v>
      </c>
      <c r="D33" s="9" t="s">
        <v>105</v>
      </c>
      <c r="E33" s="577">
        <f>E35+E37+E39+E41</f>
        <v>10</v>
      </c>
      <c r="F33" s="577">
        <f aca="true" t="shared" si="7" ref="F33:BF33">F35+F37+F39+F41</f>
        <v>10</v>
      </c>
      <c r="G33" s="577">
        <f t="shared" si="7"/>
        <v>10</v>
      </c>
      <c r="H33" s="577">
        <f t="shared" si="7"/>
        <v>10</v>
      </c>
      <c r="I33" s="577">
        <f t="shared" si="7"/>
        <v>12</v>
      </c>
      <c r="J33" s="577">
        <f t="shared" si="7"/>
        <v>12</v>
      </c>
      <c r="K33" s="577">
        <f t="shared" si="7"/>
        <v>12</v>
      </c>
      <c r="L33" s="577">
        <f t="shared" si="7"/>
        <v>10</v>
      </c>
      <c r="M33" s="577">
        <f t="shared" si="7"/>
        <v>12</v>
      </c>
      <c r="N33" s="577">
        <f t="shared" si="7"/>
        <v>12</v>
      </c>
      <c r="O33" s="577">
        <f t="shared" si="7"/>
        <v>12</v>
      </c>
      <c r="P33" s="577">
        <f t="shared" si="7"/>
        <v>10</v>
      </c>
      <c r="Q33" s="577">
        <f t="shared" si="7"/>
        <v>10</v>
      </c>
      <c r="R33" s="577">
        <f t="shared" si="7"/>
        <v>10</v>
      </c>
      <c r="S33" s="577">
        <f t="shared" si="7"/>
        <v>12</v>
      </c>
      <c r="T33" s="577">
        <f t="shared" si="7"/>
        <v>10</v>
      </c>
      <c r="U33" s="577">
        <f t="shared" si="7"/>
        <v>10</v>
      </c>
      <c r="V33" s="577"/>
      <c r="W33" s="578">
        <f t="shared" si="7"/>
        <v>0</v>
      </c>
      <c r="X33" s="578">
        <f t="shared" si="7"/>
        <v>0</v>
      </c>
      <c r="Y33" s="577">
        <f t="shared" si="7"/>
        <v>0</v>
      </c>
      <c r="Z33" s="577">
        <f t="shared" si="7"/>
        <v>0</v>
      </c>
      <c r="AA33" s="577">
        <f t="shared" si="7"/>
        <v>0</v>
      </c>
      <c r="AB33" s="577">
        <f t="shared" si="7"/>
        <v>0</v>
      </c>
      <c r="AC33" s="577">
        <f t="shared" si="7"/>
        <v>0</v>
      </c>
      <c r="AD33" s="577">
        <f t="shared" si="7"/>
        <v>0</v>
      </c>
      <c r="AE33" s="577">
        <f t="shared" si="7"/>
        <v>0</v>
      </c>
      <c r="AF33" s="577">
        <f t="shared" si="7"/>
        <v>0</v>
      </c>
      <c r="AG33" s="577">
        <f t="shared" si="7"/>
        <v>0</v>
      </c>
      <c r="AH33" s="577">
        <f t="shared" si="7"/>
        <v>0</v>
      </c>
      <c r="AI33" s="577">
        <f t="shared" si="7"/>
        <v>0</v>
      </c>
      <c r="AJ33" s="577">
        <f t="shared" si="7"/>
        <v>0</v>
      </c>
      <c r="AK33" s="577">
        <f t="shared" si="7"/>
        <v>0</v>
      </c>
      <c r="AL33" s="577">
        <f t="shared" si="7"/>
        <v>0</v>
      </c>
      <c r="AM33" s="577">
        <f t="shared" si="7"/>
        <v>0</v>
      </c>
      <c r="AN33" s="577">
        <f t="shared" si="7"/>
        <v>0</v>
      </c>
      <c r="AO33" s="577">
        <f t="shared" si="7"/>
        <v>0</v>
      </c>
      <c r="AP33" s="577">
        <f t="shared" si="7"/>
        <v>0</v>
      </c>
      <c r="AQ33" s="577">
        <f t="shared" si="7"/>
        <v>0</v>
      </c>
      <c r="AR33" s="577">
        <f t="shared" si="7"/>
        <v>0</v>
      </c>
      <c r="AS33" s="577">
        <f t="shared" si="7"/>
        <v>0</v>
      </c>
      <c r="AT33" s="577">
        <f t="shared" si="7"/>
        <v>0</v>
      </c>
      <c r="AU33" s="577">
        <f t="shared" si="7"/>
        <v>0</v>
      </c>
      <c r="AV33" s="577">
        <f t="shared" si="7"/>
        <v>0</v>
      </c>
      <c r="AW33" s="578">
        <f t="shared" si="7"/>
        <v>0</v>
      </c>
      <c r="AX33" s="578">
        <f t="shared" si="7"/>
        <v>0</v>
      </c>
      <c r="AY33" s="50">
        <f t="shared" si="7"/>
        <v>0</v>
      </c>
      <c r="AZ33" s="50">
        <f t="shared" si="7"/>
        <v>0</v>
      </c>
      <c r="BA33" s="50">
        <f t="shared" si="7"/>
        <v>0</v>
      </c>
      <c r="BB33" s="50">
        <f t="shared" si="7"/>
        <v>0</v>
      </c>
      <c r="BC33" s="50">
        <f t="shared" si="7"/>
        <v>0</v>
      </c>
      <c r="BD33" s="50">
        <f t="shared" si="7"/>
        <v>0</v>
      </c>
      <c r="BE33" s="50">
        <f t="shared" si="7"/>
        <v>0</v>
      </c>
      <c r="BF33" s="50">
        <f t="shared" si="7"/>
        <v>0</v>
      </c>
      <c r="BG33" s="182">
        <f>BG35+BG37+BG39+BG41</f>
        <v>184</v>
      </c>
    </row>
    <row r="34" spans="1:59" ht="16.5">
      <c r="A34" s="685"/>
      <c r="B34" s="623"/>
      <c r="C34" s="624"/>
      <c r="D34" s="9" t="s">
        <v>106</v>
      </c>
      <c r="E34" s="577">
        <f>E36+E38+E40+E42</f>
        <v>4</v>
      </c>
      <c r="F34" s="577">
        <f aca="true" t="shared" si="8" ref="F34:BF34">F36+F38+F40+F42</f>
        <v>4</v>
      </c>
      <c r="G34" s="577">
        <f t="shared" si="8"/>
        <v>4</v>
      </c>
      <c r="H34" s="577">
        <f t="shared" si="8"/>
        <v>3</v>
      </c>
      <c r="I34" s="577">
        <f t="shared" si="8"/>
        <v>4</v>
      </c>
      <c r="J34" s="577">
        <f t="shared" si="8"/>
        <v>4</v>
      </c>
      <c r="K34" s="577">
        <f t="shared" si="8"/>
        <v>5</v>
      </c>
      <c r="L34" s="577">
        <f t="shared" si="8"/>
        <v>3</v>
      </c>
      <c r="M34" s="577">
        <f t="shared" si="8"/>
        <v>4</v>
      </c>
      <c r="N34" s="577">
        <f t="shared" si="8"/>
        <v>5</v>
      </c>
      <c r="O34" s="577">
        <f t="shared" si="8"/>
        <v>5</v>
      </c>
      <c r="P34" s="577">
        <f t="shared" si="8"/>
        <v>3</v>
      </c>
      <c r="Q34" s="577">
        <f t="shared" si="8"/>
        <v>4</v>
      </c>
      <c r="R34" s="577">
        <f t="shared" si="8"/>
        <v>5</v>
      </c>
      <c r="S34" s="577">
        <f t="shared" si="8"/>
        <v>4</v>
      </c>
      <c r="T34" s="577">
        <f t="shared" si="8"/>
        <v>5</v>
      </c>
      <c r="U34" s="577">
        <f t="shared" si="8"/>
        <v>2</v>
      </c>
      <c r="V34" s="577"/>
      <c r="W34" s="578">
        <f t="shared" si="8"/>
        <v>0</v>
      </c>
      <c r="X34" s="578">
        <f t="shared" si="8"/>
        <v>0</v>
      </c>
      <c r="Y34" s="577">
        <f t="shared" si="8"/>
        <v>0</v>
      </c>
      <c r="Z34" s="577">
        <f t="shared" si="8"/>
        <v>0</v>
      </c>
      <c r="AA34" s="577">
        <f t="shared" si="8"/>
        <v>0</v>
      </c>
      <c r="AB34" s="577">
        <f t="shared" si="8"/>
        <v>0</v>
      </c>
      <c r="AC34" s="577">
        <f t="shared" si="8"/>
        <v>0</v>
      </c>
      <c r="AD34" s="577">
        <f t="shared" si="8"/>
        <v>0</v>
      </c>
      <c r="AE34" s="577">
        <f t="shared" si="8"/>
        <v>0</v>
      </c>
      <c r="AF34" s="577">
        <f t="shared" si="8"/>
        <v>0</v>
      </c>
      <c r="AG34" s="577">
        <f t="shared" si="8"/>
        <v>0</v>
      </c>
      <c r="AH34" s="577">
        <f t="shared" si="8"/>
        <v>0</v>
      </c>
      <c r="AI34" s="577">
        <f t="shared" si="8"/>
        <v>0</v>
      </c>
      <c r="AJ34" s="577">
        <f t="shared" si="8"/>
        <v>0</v>
      </c>
      <c r="AK34" s="577">
        <f t="shared" si="8"/>
        <v>0</v>
      </c>
      <c r="AL34" s="577">
        <f t="shared" si="8"/>
        <v>0</v>
      </c>
      <c r="AM34" s="577">
        <f t="shared" si="8"/>
        <v>0</v>
      </c>
      <c r="AN34" s="577">
        <f t="shared" si="8"/>
        <v>0</v>
      </c>
      <c r="AO34" s="577">
        <f t="shared" si="8"/>
        <v>0</v>
      </c>
      <c r="AP34" s="577">
        <f t="shared" si="8"/>
        <v>0</v>
      </c>
      <c r="AQ34" s="577">
        <f t="shared" si="8"/>
        <v>0</v>
      </c>
      <c r="AR34" s="577">
        <f t="shared" si="8"/>
        <v>0</v>
      </c>
      <c r="AS34" s="577">
        <f t="shared" si="8"/>
        <v>0</v>
      </c>
      <c r="AT34" s="577">
        <f t="shared" si="8"/>
        <v>0</v>
      </c>
      <c r="AU34" s="577">
        <f t="shared" si="8"/>
        <v>0</v>
      </c>
      <c r="AV34" s="577">
        <f t="shared" si="8"/>
        <v>0</v>
      </c>
      <c r="AW34" s="578">
        <f t="shared" si="8"/>
        <v>0</v>
      </c>
      <c r="AX34" s="578">
        <f t="shared" si="8"/>
        <v>0</v>
      </c>
      <c r="AY34" s="50">
        <f t="shared" si="8"/>
        <v>0</v>
      </c>
      <c r="AZ34" s="50">
        <f t="shared" si="8"/>
        <v>0</v>
      </c>
      <c r="BA34" s="50">
        <f t="shared" si="8"/>
        <v>0</v>
      </c>
      <c r="BB34" s="50">
        <f t="shared" si="8"/>
        <v>0</v>
      </c>
      <c r="BC34" s="50">
        <f t="shared" si="8"/>
        <v>0</v>
      </c>
      <c r="BD34" s="50">
        <f t="shared" si="8"/>
        <v>0</v>
      </c>
      <c r="BE34" s="50">
        <f t="shared" si="8"/>
        <v>0</v>
      </c>
      <c r="BF34" s="50">
        <f t="shared" si="8"/>
        <v>0</v>
      </c>
      <c r="BG34" s="182">
        <f>BG36+BG38+BG40+BG42</f>
        <v>68</v>
      </c>
    </row>
    <row r="35" spans="1:59" ht="15" customHeight="1">
      <c r="A35" s="685"/>
      <c r="B35" s="626" t="s">
        <v>159</v>
      </c>
      <c r="C35" s="637" t="s">
        <v>203</v>
      </c>
      <c r="D35" s="41" t="s">
        <v>105</v>
      </c>
      <c r="E35" s="604">
        <v>2</v>
      </c>
      <c r="F35" s="579">
        <v>2</v>
      </c>
      <c r="G35" s="579">
        <v>2</v>
      </c>
      <c r="H35" s="579">
        <v>2</v>
      </c>
      <c r="I35" s="579">
        <v>2</v>
      </c>
      <c r="J35" s="579">
        <v>2</v>
      </c>
      <c r="K35" s="579">
        <v>2</v>
      </c>
      <c r="L35" s="579">
        <v>2</v>
      </c>
      <c r="M35" s="579">
        <v>2</v>
      </c>
      <c r="N35" s="579">
        <v>2</v>
      </c>
      <c r="O35" s="579">
        <v>2</v>
      </c>
      <c r="P35" s="579">
        <v>2</v>
      </c>
      <c r="Q35" s="579">
        <v>2</v>
      </c>
      <c r="R35" s="579">
        <v>2</v>
      </c>
      <c r="S35" s="579">
        <v>2</v>
      </c>
      <c r="T35" s="579">
        <v>2</v>
      </c>
      <c r="U35" s="579"/>
      <c r="V35" s="579"/>
      <c r="W35" s="570">
        <v>0</v>
      </c>
      <c r="X35" s="570">
        <v>0</v>
      </c>
      <c r="Y35" s="575"/>
      <c r="Z35" s="575"/>
      <c r="AA35" s="575"/>
      <c r="AB35" s="575"/>
      <c r="AC35" s="575"/>
      <c r="AD35" s="575"/>
      <c r="AE35" s="575"/>
      <c r="AF35" s="575"/>
      <c r="AG35" s="575"/>
      <c r="AH35" s="575"/>
      <c r="AI35" s="575"/>
      <c r="AJ35" s="575"/>
      <c r="AK35" s="575"/>
      <c r="AL35" s="575"/>
      <c r="AM35" s="575"/>
      <c r="AN35" s="575"/>
      <c r="AO35" s="575"/>
      <c r="AP35" s="575"/>
      <c r="AQ35" s="575"/>
      <c r="AR35" s="575"/>
      <c r="AS35" s="575"/>
      <c r="AT35" s="575"/>
      <c r="AU35" s="575"/>
      <c r="AV35" s="575"/>
      <c r="AW35" s="570">
        <v>0</v>
      </c>
      <c r="AX35" s="570">
        <v>0</v>
      </c>
      <c r="AY35" s="46"/>
      <c r="AZ35" s="46"/>
      <c r="BA35" s="46"/>
      <c r="BB35" s="46"/>
      <c r="BC35" s="46"/>
      <c r="BD35" s="46"/>
      <c r="BE35" s="46"/>
      <c r="BF35" s="46"/>
      <c r="BG35" s="181">
        <f aca="true" t="shared" si="9" ref="BG35:BG51">SUM(E35:BF35)</f>
        <v>32</v>
      </c>
    </row>
    <row r="36" spans="1:59" ht="16.5">
      <c r="A36" s="685"/>
      <c r="B36" s="626"/>
      <c r="C36" s="638"/>
      <c r="D36" s="41" t="s">
        <v>106</v>
      </c>
      <c r="E36" s="604">
        <v>1</v>
      </c>
      <c r="F36" s="579">
        <v>1</v>
      </c>
      <c r="G36" s="579">
        <v>1</v>
      </c>
      <c r="H36" s="579">
        <v>1</v>
      </c>
      <c r="I36" s="579">
        <v>1</v>
      </c>
      <c r="J36" s="579">
        <v>1</v>
      </c>
      <c r="K36" s="579">
        <v>1</v>
      </c>
      <c r="L36" s="579">
        <v>1</v>
      </c>
      <c r="M36" s="579">
        <v>1</v>
      </c>
      <c r="N36" s="579">
        <v>1</v>
      </c>
      <c r="O36" s="579">
        <v>1</v>
      </c>
      <c r="P36" s="579">
        <v>1</v>
      </c>
      <c r="Q36" s="579">
        <v>1</v>
      </c>
      <c r="R36" s="579">
        <v>1</v>
      </c>
      <c r="S36" s="579">
        <v>1</v>
      </c>
      <c r="T36" s="579">
        <v>1</v>
      </c>
      <c r="U36" s="579"/>
      <c r="V36" s="579"/>
      <c r="W36" s="570">
        <v>0</v>
      </c>
      <c r="X36" s="570">
        <v>0</v>
      </c>
      <c r="Y36" s="579"/>
      <c r="Z36" s="579"/>
      <c r="AA36" s="579"/>
      <c r="AB36" s="579"/>
      <c r="AC36" s="579"/>
      <c r="AD36" s="579"/>
      <c r="AE36" s="579"/>
      <c r="AF36" s="579"/>
      <c r="AG36" s="579"/>
      <c r="AH36" s="579"/>
      <c r="AI36" s="579"/>
      <c r="AJ36" s="579"/>
      <c r="AK36" s="579"/>
      <c r="AL36" s="579"/>
      <c r="AM36" s="579"/>
      <c r="AN36" s="579"/>
      <c r="AO36" s="579"/>
      <c r="AP36" s="579"/>
      <c r="AQ36" s="579"/>
      <c r="AR36" s="579"/>
      <c r="AS36" s="579"/>
      <c r="AT36" s="579"/>
      <c r="AU36" s="579"/>
      <c r="AV36" s="579"/>
      <c r="AW36" s="570">
        <v>0</v>
      </c>
      <c r="AX36" s="570">
        <v>0</v>
      </c>
      <c r="AY36" s="46"/>
      <c r="AZ36" s="46"/>
      <c r="BA36" s="46"/>
      <c r="BB36" s="46"/>
      <c r="BC36" s="46"/>
      <c r="BD36" s="46"/>
      <c r="BE36" s="46"/>
      <c r="BF36" s="46"/>
      <c r="BG36" s="181">
        <f t="shared" si="9"/>
        <v>16</v>
      </c>
    </row>
    <row r="37" spans="1:59" ht="16.5">
      <c r="A37" s="685"/>
      <c r="B37" s="626" t="s">
        <v>158</v>
      </c>
      <c r="C37" s="625" t="s">
        <v>204</v>
      </c>
      <c r="D37" s="41" t="s">
        <v>105</v>
      </c>
      <c r="E37" s="604">
        <v>2</v>
      </c>
      <c r="F37" s="579">
        <v>2</v>
      </c>
      <c r="G37" s="579">
        <v>2</v>
      </c>
      <c r="H37" s="579">
        <v>2</v>
      </c>
      <c r="I37" s="579">
        <v>2</v>
      </c>
      <c r="J37" s="579">
        <v>2</v>
      </c>
      <c r="K37" s="579">
        <v>2</v>
      </c>
      <c r="L37" s="579">
        <v>2</v>
      </c>
      <c r="M37" s="579">
        <v>2</v>
      </c>
      <c r="N37" s="579">
        <v>2</v>
      </c>
      <c r="O37" s="579">
        <v>2</v>
      </c>
      <c r="P37" s="579">
        <v>2</v>
      </c>
      <c r="Q37" s="579">
        <v>2</v>
      </c>
      <c r="R37" s="579">
        <v>2</v>
      </c>
      <c r="S37" s="579">
        <v>2</v>
      </c>
      <c r="T37" s="579">
        <v>2</v>
      </c>
      <c r="U37" s="579"/>
      <c r="V37" s="579"/>
      <c r="W37" s="570">
        <v>0</v>
      </c>
      <c r="X37" s="570">
        <v>0</v>
      </c>
      <c r="Y37" s="575"/>
      <c r="Z37" s="575"/>
      <c r="AA37" s="575"/>
      <c r="AB37" s="575"/>
      <c r="AC37" s="575"/>
      <c r="AD37" s="575"/>
      <c r="AE37" s="575"/>
      <c r="AF37" s="575"/>
      <c r="AG37" s="575"/>
      <c r="AH37" s="575"/>
      <c r="AI37" s="575"/>
      <c r="AJ37" s="575"/>
      <c r="AK37" s="575"/>
      <c r="AL37" s="575"/>
      <c r="AM37" s="575"/>
      <c r="AN37" s="575"/>
      <c r="AO37" s="575"/>
      <c r="AP37" s="575"/>
      <c r="AQ37" s="575"/>
      <c r="AR37" s="575"/>
      <c r="AS37" s="575"/>
      <c r="AT37" s="575"/>
      <c r="AU37" s="575"/>
      <c r="AV37" s="575"/>
      <c r="AW37" s="570">
        <v>0</v>
      </c>
      <c r="AX37" s="570">
        <v>0</v>
      </c>
      <c r="AY37" s="46"/>
      <c r="AZ37" s="46"/>
      <c r="BA37" s="46"/>
      <c r="BB37" s="46"/>
      <c r="BC37" s="46"/>
      <c r="BD37" s="46"/>
      <c r="BE37" s="46"/>
      <c r="BF37" s="46"/>
      <c r="BG37" s="181">
        <f t="shared" si="9"/>
        <v>32</v>
      </c>
    </row>
    <row r="38" spans="1:59" ht="16.5">
      <c r="A38" s="685"/>
      <c r="B38" s="626"/>
      <c r="C38" s="625"/>
      <c r="D38" s="41" t="s">
        <v>106</v>
      </c>
      <c r="E38" s="604">
        <v>1</v>
      </c>
      <c r="F38" s="579">
        <v>1</v>
      </c>
      <c r="G38" s="579">
        <v>1</v>
      </c>
      <c r="H38" s="579">
        <v>1</v>
      </c>
      <c r="I38" s="579">
        <v>1</v>
      </c>
      <c r="J38" s="579">
        <v>1</v>
      </c>
      <c r="K38" s="579">
        <v>1</v>
      </c>
      <c r="L38" s="579">
        <v>1</v>
      </c>
      <c r="M38" s="579">
        <v>1</v>
      </c>
      <c r="N38" s="579">
        <v>1</v>
      </c>
      <c r="O38" s="579">
        <v>1</v>
      </c>
      <c r="P38" s="579">
        <v>1</v>
      </c>
      <c r="Q38" s="579">
        <v>1</v>
      </c>
      <c r="R38" s="579">
        <v>1</v>
      </c>
      <c r="S38" s="579">
        <v>1</v>
      </c>
      <c r="T38" s="579">
        <v>1</v>
      </c>
      <c r="U38" s="579"/>
      <c r="V38" s="579"/>
      <c r="W38" s="570">
        <v>0</v>
      </c>
      <c r="X38" s="570">
        <v>0</v>
      </c>
      <c r="Y38" s="575"/>
      <c r="Z38" s="575"/>
      <c r="AA38" s="575"/>
      <c r="AB38" s="575"/>
      <c r="AC38" s="575"/>
      <c r="AD38" s="575"/>
      <c r="AE38" s="575"/>
      <c r="AF38" s="575"/>
      <c r="AG38" s="575"/>
      <c r="AH38" s="575"/>
      <c r="AI38" s="575"/>
      <c r="AJ38" s="575"/>
      <c r="AK38" s="575"/>
      <c r="AL38" s="575"/>
      <c r="AM38" s="575"/>
      <c r="AN38" s="575"/>
      <c r="AO38" s="575"/>
      <c r="AP38" s="575"/>
      <c r="AQ38" s="575"/>
      <c r="AR38" s="575"/>
      <c r="AS38" s="575"/>
      <c r="AT38" s="575"/>
      <c r="AU38" s="575"/>
      <c r="AV38" s="575"/>
      <c r="AW38" s="570">
        <v>0</v>
      </c>
      <c r="AX38" s="570">
        <v>0</v>
      </c>
      <c r="AY38" s="46"/>
      <c r="AZ38" s="46"/>
      <c r="BA38" s="46"/>
      <c r="BB38" s="46"/>
      <c r="BC38" s="46"/>
      <c r="BD38" s="46"/>
      <c r="BE38" s="46"/>
      <c r="BF38" s="46"/>
      <c r="BG38" s="181">
        <f t="shared" si="9"/>
        <v>16</v>
      </c>
    </row>
    <row r="39" spans="1:59" ht="16.5">
      <c r="A39" s="685"/>
      <c r="B39" s="626" t="s">
        <v>141</v>
      </c>
      <c r="C39" s="625" t="s">
        <v>206</v>
      </c>
      <c r="D39" s="41" t="s">
        <v>105</v>
      </c>
      <c r="E39" s="604">
        <v>2</v>
      </c>
      <c r="F39" s="579">
        <v>2</v>
      </c>
      <c r="G39" s="579">
        <v>2</v>
      </c>
      <c r="H39" s="579">
        <v>2</v>
      </c>
      <c r="I39" s="579">
        <v>2</v>
      </c>
      <c r="J39" s="579">
        <v>2</v>
      </c>
      <c r="K39" s="579">
        <v>2</v>
      </c>
      <c r="L39" s="579">
        <v>2</v>
      </c>
      <c r="M39" s="579">
        <v>2</v>
      </c>
      <c r="N39" s="579">
        <v>2</v>
      </c>
      <c r="O39" s="579">
        <v>2</v>
      </c>
      <c r="P39" s="579">
        <v>2</v>
      </c>
      <c r="Q39" s="579">
        <v>2</v>
      </c>
      <c r="R39" s="579">
        <v>2</v>
      </c>
      <c r="S39" s="579">
        <v>2</v>
      </c>
      <c r="T39" s="579">
        <v>2</v>
      </c>
      <c r="U39" s="579">
        <v>2</v>
      </c>
      <c r="V39" s="579"/>
      <c r="W39" s="570">
        <v>0</v>
      </c>
      <c r="X39" s="570">
        <v>0</v>
      </c>
      <c r="Y39" s="575"/>
      <c r="Z39" s="575"/>
      <c r="AA39" s="575"/>
      <c r="AB39" s="575"/>
      <c r="AC39" s="575"/>
      <c r="AD39" s="575"/>
      <c r="AE39" s="575"/>
      <c r="AF39" s="575"/>
      <c r="AG39" s="575"/>
      <c r="AH39" s="575"/>
      <c r="AI39" s="575"/>
      <c r="AJ39" s="575"/>
      <c r="AK39" s="575"/>
      <c r="AL39" s="575"/>
      <c r="AM39" s="575"/>
      <c r="AN39" s="575"/>
      <c r="AO39" s="575"/>
      <c r="AP39" s="575"/>
      <c r="AQ39" s="575"/>
      <c r="AR39" s="575"/>
      <c r="AS39" s="580"/>
      <c r="AT39" s="581"/>
      <c r="AU39" s="579"/>
      <c r="AV39" s="573"/>
      <c r="AW39" s="570">
        <v>0</v>
      </c>
      <c r="AX39" s="570">
        <v>0</v>
      </c>
      <c r="AY39" s="46"/>
      <c r="AZ39" s="46"/>
      <c r="BA39" s="46"/>
      <c r="BB39" s="46"/>
      <c r="BC39" s="46"/>
      <c r="BD39" s="46"/>
      <c r="BE39" s="46"/>
      <c r="BF39" s="46"/>
      <c r="BG39" s="181">
        <f t="shared" si="9"/>
        <v>34</v>
      </c>
    </row>
    <row r="40" spans="1:59" ht="12" customHeight="1">
      <c r="A40" s="685"/>
      <c r="B40" s="626"/>
      <c r="C40" s="625"/>
      <c r="D40" s="41" t="s">
        <v>106</v>
      </c>
      <c r="E40" s="604">
        <v>1</v>
      </c>
      <c r="F40" s="579">
        <v>1</v>
      </c>
      <c r="G40" s="579">
        <v>1</v>
      </c>
      <c r="H40" s="579"/>
      <c r="I40" s="579">
        <v>1</v>
      </c>
      <c r="J40" s="579">
        <v>1</v>
      </c>
      <c r="K40" s="579">
        <v>1</v>
      </c>
      <c r="L40" s="579"/>
      <c r="M40" s="579">
        <v>1</v>
      </c>
      <c r="N40" s="579">
        <v>1</v>
      </c>
      <c r="O40" s="579">
        <v>1</v>
      </c>
      <c r="P40" s="579"/>
      <c r="Q40" s="579">
        <v>1</v>
      </c>
      <c r="R40" s="579">
        <v>1</v>
      </c>
      <c r="S40" s="579">
        <v>1</v>
      </c>
      <c r="T40" s="579">
        <v>1</v>
      </c>
      <c r="U40" s="579">
        <v>1</v>
      </c>
      <c r="V40" s="579"/>
      <c r="W40" s="570">
        <v>0</v>
      </c>
      <c r="X40" s="570">
        <v>0</v>
      </c>
      <c r="Y40" s="575"/>
      <c r="Z40" s="575"/>
      <c r="AA40" s="575"/>
      <c r="AB40" s="575"/>
      <c r="AC40" s="575"/>
      <c r="AD40" s="575"/>
      <c r="AE40" s="575"/>
      <c r="AF40" s="575"/>
      <c r="AG40" s="575"/>
      <c r="AH40" s="575"/>
      <c r="AI40" s="575"/>
      <c r="AJ40" s="575"/>
      <c r="AK40" s="575"/>
      <c r="AL40" s="575"/>
      <c r="AM40" s="575"/>
      <c r="AN40" s="575"/>
      <c r="AO40" s="575"/>
      <c r="AP40" s="575"/>
      <c r="AQ40" s="575"/>
      <c r="AR40" s="575"/>
      <c r="AS40" s="580"/>
      <c r="AT40" s="581"/>
      <c r="AU40" s="579"/>
      <c r="AV40" s="573"/>
      <c r="AW40" s="570">
        <v>0</v>
      </c>
      <c r="AX40" s="570">
        <v>0</v>
      </c>
      <c r="AY40" s="46"/>
      <c r="AZ40" s="46"/>
      <c r="BA40" s="46"/>
      <c r="BB40" s="46"/>
      <c r="BC40" s="46"/>
      <c r="BD40" s="46"/>
      <c r="BE40" s="46"/>
      <c r="BF40" s="46"/>
      <c r="BG40" s="181">
        <f t="shared" si="9"/>
        <v>14</v>
      </c>
    </row>
    <row r="41" spans="1:60" s="6" customFormat="1" ht="16.5">
      <c r="A41" s="685"/>
      <c r="B41" s="626" t="s">
        <v>250</v>
      </c>
      <c r="C41" s="625" t="s">
        <v>207</v>
      </c>
      <c r="D41" s="41" t="s">
        <v>105</v>
      </c>
      <c r="E41" s="604">
        <v>4</v>
      </c>
      <c r="F41" s="579">
        <v>4</v>
      </c>
      <c r="G41" s="579">
        <v>4</v>
      </c>
      <c r="H41" s="579">
        <v>4</v>
      </c>
      <c r="I41" s="579">
        <v>6</v>
      </c>
      <c r="J41" s="579">
        <v>6</v>
      </c>
      <c r="K41" s="579">
        <v>6</v>
      </c>
      <c r="L41" s="579">
        <v>4</v>
      </c>
      <c r="M41" s="579">
        <v>6</v>
      </c>
      <c r="N41" s="579">
        <v>6</v>
      </c>
      <c r="O41" s="579">
        <v>6</v>
      </c>
      <c r="P41" s="579">
        <v>4</v>
      </c>
      <c r="Q41" s="579">
        <v>4</v>
      </c>
      <c r="R41" s="579">
        <v>4</v>
      </c>
      <c r="S41" s="579">
        <v>6</v>
      </c>
      <c r="T41" s="579">
        <v>4</v>
      </c>
      <c r="U41" s="579">
        <v>8</v>
      </c>
      <c r="V41" s="579"/>
      <c r="W41" s="570">
        <v>0</v>
      </c>
      <c r="X41" s="570">
        <v>0</v>
      </c>
      <c r="Y41" s="579"/>
      <c r="Z41" s="579"/>
      <c r="AA41" s="579"/>
      <c r="AB41" s="579"/>
      <c r="AC41" s="579"/>
      <c r="AD41" s="579"/>
      <c r="AE41" s="579"/>
      <c r="AF41" s="579"/>
      <c r="AG41" s="579"/>
      <c r="AH41" s="579"/>
      <c r="AI41" s="579"/>
      <c r="AJ41" s="579"/>
      <c r="AK41" s="579"/>
      <c r="AL41" s="579"/>
      <c r="AM41" s="579"/>
      <c r="AN41" s="579"/>
      <c r="AO41" s="579"/>
      <c r="AP41" s="579"/>
      <c r="AQ41" s="579"/>
      <c r="AR41" s="579"/>
      <c r="AS41" s="579"/>
      <c r="AT41" s="579"/>
      <c r="AU41" s="579"/>
      <c r="AV41" s="579"/>
      <c r="AW41" s="570">
        <v>0</v>
      </c>
      <c r="AX41" s="570">
        <v>0</v>
      </c>
      <c r="AY41" s="49"/>
      <c r="AZ41" s="49"/>
      <c r="BA41" s="49"/>
      <c r="BB41" s="49"/>
      <c r="BC41" s="49"/>
      <c r="BD41" s="49"/>
      <c r="BE41" s="49"/>
      <c r="BF41" s="49"/>
      <c r="BG41" s="181">
        <f t="shared" si="9"/>
        <v>86</v>
      </c>
      <c r="BH41" s="1"/>
    </row>
    <row r="42" spans="1:60" s="6" customFormat="1" ht="16.5">
      <c r="A42" s="685"/>
      <c r="B42" s="626"/>
      <c r="C42" s="625"/>
      <c r="D42" s="41" t="s">
        <v>106</v>
      </c>
      <c r="E42" s="604">
        <v>1</v>
      </c>
      <c r="F42" s="579">
        <v>1</v>
      </c>
      <c r="G42" s="579">
        <v>1</v>
      </c>
      <c r="H42" s="579">
        <v>1</v>
      </c>
      <c r="I42" s="579">
        <v>1</v>
      </c>
      <c r="J42" s="579">
        <v>1</v>
      </c>
      <c r="K42" s="579">
        <v>2</v>
      </c>
      <c r="L42" s="579">
        <v>1</v>
      </c>
      <c r="M42" s="579">
        <v>1</v>
      </c>
      <c r="N42" s="579">
        <v>2</v>
      </c>
      <c r="O42" s="579">
        <v>2</v>
      </c>
      <c r="P42" s="579">
        <v>1</v>
      </c>
      <c r="Q42" s="579">
        <v>1</v>
      </c>
      <c r="R42" s="579">
        <v>2</v>
      </c>
      <c r="S42" s="579">
        <v>1</v>
      </c>
      <c r="T42" s="579">
        <v>2</v>
      </c>
      <c r="U42" s="579">
        <v>1</v>
      </c>
      <c r="V42" s="579"/>
      <c r="W42" s="570">
        <v>0</v>
      </c>
      <c r="X42" s="570">
        <v>0</v>
      </c>
      <c r="Y42" s="575"/>
      <c r="Z42" s="575"/>
      <c r="AA42" s="576"/>
      <c r="AB42" s="579"/>
      <c r="AC42" s="579"/>
      <c r="AD42" s="576"/>
      <c r="AE42" s="579"/>
      <c r="AF42" s="579"/>
      <c r="AG42" s="576"/>
      <c r="AH42" s="579"/>
      <c r="AI42" s="579"/>
      <c r="AJ42" s="576"/>
      <c r="AK42" s="579"/>
      <c r="AL42" s="579"/>
      <c r="AM42" s="576"/>
      <c r="AN42" s="579"/>
      <c r="AO42" s="579"/>
      <c r="AP42" s="576"/>
      <c r="AQ42" s="579"/>
      <c r="AR42" s="579"/>
      <c r="AS42" s="576"/>
      <c r="AT42" s="579"/>
      <c r="AU42" s="579"/>
      <c r="AV42" s="579"/>
      <c r="AW42" s="570">
        <v>0</v>
      </c>
      <c r="AX42" s="570">
        <v>0</v>
      </c>
      <c r="AY42" s="49"/>
      <c r="AZ42" s="49"/>
      <c r="BA42" s="49"/>
      <c r="BB42" s="49"/>
      <c r="BC42" s="49"/>
      <c r="BD42" s="49"/>
      <c r="BE42" s="49"/>
      <c r="BF42" s="49"/>
      <c r="BG42" s="181">
        <f t="shared" si="9"/>
        <v>22</v>
      </c>
      <c r="BH42" s="1"/>
    </row>
    <row r="43" spans="1:59" ht="16.5">
      <c r="A43" s="685"/>
      <c r="B43" s="623" t="s">
        <v>32</v>
      </c>
      <c r="C43" s="623" t="s">
        <v>111</v>
      </c>
      <c r="D43" s="9" t="s">
        <v>105</v>
      </c>
      <c r="E43" s="567">
        <f aca="true" t="shared" si="10" ref="E43:E48">E45</f>
        <v>0</v>
      </c>
      <c r="F43" s="567">
        <f aca="true" t="shared" si="11" ref="F43:BF43">F45</f>
        <v>0</v>
      </c>
      <c r="G43" s="567">
        <f t="shared" si="11"/>
        <v>0</v>
      </c>
      <c r="H43" s="567">
        <f t="shared" si="11"/>
        <v>0</v>
      </c>
      <c r="I43" s="567">
        <f t="shared" si="11"/>
        <v>0</v>
      </c>
      <c r="J43" s="567">
        <f t="shared" si="11"/>
        <v>0</v>
      </c>
      <c r="K43" s="567">
        <f t="shared" si="11"/>
        <v>0</v>
      </c>
      <c r="L43" s="567">
        <f t="shared" si="11"/>
        <v>0</v>
      </c>
      <c r="M43" s="567">
        <f t="shared" si="11"/>
        <v>0</v>
      </c>
      <c r="N43" s="567">
        <f t="shared" si="11"/>
        <v>0</v>
      </c>
      <c r="O43" s="567">
        <f t="shared" si="11"/>
        <v>0</v>
      </c>
      <c r="P43" s="567">
        <f t="shared" si="11"/>
        <v>0</v>
      </c>
      <c r="Q43" s="567">
        <f t="shared" si="11"/>
        <v>0</v>
      </c>
      <c r="R43" s="567">
        <f t="shared" si="11"/>
        <v>0</v>
      </c>
      <c r="S43" s="567">
        <f t="shared" si="11"/>
        <v>0</v>
      </c>
      <c r="T43" s="567">
        <f t="shared" si="11"/>
        <v>0</v>
      </c>
      <c r="U43" s="567">
        <f t="shared" si="11"/>
        <v>0</v>
      </c>
      <c r="V43" s="567"/>
      <c r="W43" s="568">
        <f t="shared" si="11"/>
        <v>0</v>
      </c>
      <c r="X43" s="568">
        <f t="shared" si="11"/>
        <v>0</v>
      </c>
      <c r="Y43" s="567">
        <f t="shared" si="11"/>
        <v>0</v>
      </c>
      <c r="Z43" s="567">
        <f t="shared" si="11"/>
        <v>0</v>
      </c>
      <c r="AA43" s="567">
        <f t="shared" si="11"/>
        <v>0</v>
      </c>
      <c r="AB43" s="567">
        <f t="shared" si="11"/>
        <v>0</v>
      </c>
      <c r="AC43" s="567">
        <f t="shared" si="11"/>
        <v>0</v>
      </c>
      <c r="AD43" s="567">
        <f t="shared" si="11"/>
        <v>0</v>
      </c>
      <c r="AE43" s="567">
        <f t="shared" si="11"/>
        <v>0</v>
      </c>
      <c r="AF43" s="567">
        <f t="shared" si="11"/>
        <v>0</v>
      </c>
      <c r="AG43" s="567">
        <f t="shared" si="11"/>
        <v>0</v>
      </c>
      <c r="AH43" s="567">
        <f t="shared" si="11"/>
        <v>0</v>
      </c>
      <c r="AI43" s="567">
        <f t="shared" si="11"/>
        <v>0</v>
      </c>
      <c r="AJ43" s="567">
        <f t="shared" si="11"/>
        <v>0</v>
      </c>
      <c r="AK43" s="567">
        <f t="shared" si="11"/>
        <v>0</v>
      </c>
      <c r="AL43" s="567">
        <f t="shared" si="11"/>
        <v>0</v>
      </c>
      <c r="AM43" s="567">
        <f t="shared" si="11"/>
        <v>0</v>
      </c>
      <c r="AN43" s="567">
        <f t="shared" si="11"/>
        <v>0</v>
      </c>
      <c r="AO43" s="567">
        <f t="shared" si="11"/>
        <v>0</v>
      </c>
      <c r="AP43" s="567">
        <f t="shared" si="11"/>
        <v>0</v>
      </c>
      <c r="AQ43" s="567">
        <f t="shared" si="11"/>
        <v>0</v>
      </c>
      <c r="AR43" s="567">
        <f t="shared" si="11"/>
        <v>0</v>
      </c>
      <c r="AS43" s="567">
        <f t="shared" si="11"/>
        <v>0</v>
      </c>
      <c r="AT43" s="567">
        <f t="shared" si="11"/>
        <v>0</v>
      </c>
      <c r="AU43" s="567">
        <f t="shared" si="11"/>
        <v>0</v>
      </c>
      <c r="AV43" s="567">
        <f t="shared" si="11"/>
        <v>0</v>
      </c>
      <c r="AW43" s="568">
        <f t="shared" si="11"/>
        <v>0</v>
      </c>
      <c r="AX43" s="568">
        <f t="shared" si="11"/>
        <v>0</v>
      </c>
      <c r="AY43" s="149">
        <f t="shared" si="11"/>
        <v>0</v>
      </c>
      <c r="AZ43" s="149">
        <f t="shared" si="11"/>
        <v>0</v>
      </c>
      <c r="BA43" s="149">
        <f t="shared" si="11"/>
        <v>0</v>
      </c>
      <c r="BB43" s="149">
        <f t="shared" si="11"/>
        <v>0</v>
      </c>
      <c r="BC43" s="149">
        <f t="shared" si="11"/>
        <v>0</v>
      </c>
      <c r="BD43" s="149">
        <f t="shared" si="11"/>
        <v>0</v>
      </c>
      <c r="BE43" s="149">
        <f t="shared" si="11"/>
        <v>0</v>
      </c>
      <c r="BF43" s="149">
        <f t="shared" si="11"/>
        <v>0</v>
      </c>
      <c r="BG43" s="182">
        <f>BG45</f>
        <v>0</v>
      </c>
    </row>
    <row r="44" spans="1:59" ht="16.5">
      <c r="A44" s="685"/>
      <c r="B44" s="623"/>
      <c r="C44" s="624"/>
      <c r="D44" s="9" t="s">
        <v>106</v>
      </c>
      <c r="E44" s="577">
        <f t="shared" si="10"/>
        <v>0</v>
      </c>
      <c r="F44" s="577">
        <f aca="true" t="shared" si="12" ref="F44:BG44">F46</f>
        <v>0</v>
      </c>
      <c r="G44" s="577">
        <f t="shared" si="12"/>
        <v>0</v>
      </c>
      <c r="H44" s="577">
        <f t="shared" si="12"/>
        <v>0</v>
      </c>
      <c r="I44" s="577">
        <f t="shared" si="12"/>
        <v>0</v>
      </c>
      <c r="J44" s="577">
        <f t="shared" si="12"/>
        <v>0</v>
      </c>
      <c r="K44" s="577">
        <f t="shared" si="12"/>
        <v>0</v>
      </c>
      <c r="L44" s="577">
        <f t="shared" si="12"/>
        <v>0</v>
      </c>
      <c r="M44" s="577">
        <f t="shared" si="12"/>
        <v>0</v>
      </c>
      <c r="N44" s="577">
        <f t="shared" si="12"/>
        <v>0</v>
      </c>
      <c r="O44" s="577">
        <f t="shared" si="12"/>
        <v>0</v>
      </c>
      <c r="P44" s="577">
        <f t="shared" si="12"/>
        <v>0</v>
      </c>
      <c r="Q44" s="577">
        <f t="shared" si="12"/>
        <v>0</v>
      </c>
      <c r="R44" s="577">
        <f t="shared" si="12"/>
        <v>0</v>
      </c>
      <c r="S44" s="577">
        <f t="shared" si="12"/>
        <v>0</v>
      </c>
      <c r="T44" s="577">
        <f t="shared" si="12"/>
        <v>0</v>
      </c>
      <c r="U44" s="577">
        <f t="shared" si="12"/>
        <v>0</v>
      </c>
      <c r="V44" s="577"/>
      <c r="W44" s="578">
        <f t="shared" si="12"/>
        <v>0</v>
      </c>
      <c r="X44" s="578">
        <f t="shared" si="12"/>
        <v>0</v>
      </c>
      <c r="Y44" s="577">
        <f t="shared" si="12"/>
        <v>0</v>
      </c>
      <c r="Z44" s="577">
        <f t="shared" si="12"/>
        <v>0</v>
      </c>
      <c r="AA44" s="577">
        <f t="shared" si="12"/>
        <v>0</v>
      </c>
      <c r="AB44" s="577">
        <f t="shared" si="12"/>
        <v>0</v>
      </c>
      <c r="AC44" s="577">
        <f t="shared" si="12"/>
        <v>0</v>
      </c>
      <c r="AD44" s="577">
        <f t="shared" si="12"/>
        <v>0</v>
      </c>
      <c r="AE44" s="577">
        <f t="shared" si="12"/>
        <v>0</v>
      </c>
      <c r="AF44" s="577">
        <f t="shared" si="12"/>
        <v>0</v>
      </c>
      <c r="AG44" s="577">
        <f t="shared" si="12"/>
        <v>0</v>
      </c>
      <c r="AH44" s="577">
        <f t="shared" si="12"/>
        <v>0</v>
      </c>
      <c r="AI44" s="577">
        <f t="shared" si="12"/>
        <v>0</v>
      </c>
      <c r="AJ44" s="577">
        <f t="shared" si="12"/>
        <v>0</v>
      </c>
      <c r="AK44" s="577">
        <f t="shared" si="12"/>
        <v>0</v>
      </c>
      <c r="AL44" s="577">
        <f t="shared" si="12"/>
        <v>0</v>
      </c>
      <c r="AM44" s="577">
        <f t="shared" si="12"/>
        <v>0</v>
      </c>
      <c r="AN44" s="577">
        <f t="shared" si="12"/>
        <v>0</v>
      </c>
      <c r="AO44" s="577">
        <f t="shared" si="12"/>
        <v>0</v>
      </c>
      <c r="AP44" s="577">
        <f t="shared" si="12"/>
        <v>0</v>
      </c>
      <c r="AQ44" s="577">
        <f t="shared" si="12"/>
        <v>0</v>
      </c>
      <c r="AR44" s="577">
        <f t="shared" si="12"/>
        <v>0</v>
      </c>
      <c r="AS44" s="577">
        <f t="shared" si="12"/>
        <v>0</v>
      </c>
      <c r="AT44" s="577">
        <f t="shared" si="12"/>
        <v>0</v>
      </c>
      <c r="AU44" s="577">
        <f t="shared" si="12"/>
        <v>0</v>
      </c>
      <c r="AV44" s="577">
        <f t="shared" si="12"/>
        <v>0</v>
      </c>
      <c r="AW44" s="578">
        <f t="shared" si="12"/>
        <v>0</v>
      </c>
      <c r="AX44" s="578">
        <f t="shared" si="12"/>
        <v>0</v>
      </c>
      <c r="AY44" s="50">
        <f t="shared" si="12"/>
        <v>0</v>
      </c>
      <c r="AZ44" s="50">
        <f t="shared" si="12"/>
        <v>0</v>
      </c>
      <c r="BA44" s="50">
        <f t="shared" si="12"/>
        <v>0</v>
      </c>
      <c r="BB44" s="50">
        <f t="shared" si="12"/>
        <v>0</v>
      </c>
      <c r="BC44" s="50">
        <f t="shared" si="12"/>
        <v>0</v>
      </c>
      <c r="BD44" s="50">
        <f t="shared" si="12"/>
        <v>0</v>
      </c>
      <c r="BE44" s="50">
        <f t="shared" si="12"/>
        <v>0</v>
      </c>
      <c r="BF44" s="50">
        <f t="shared" si="12"/>
        <v>0</v>
      </c>
      <c r="BG44" s="50">
        <f t="shared" si="12"/>
        <v>0</v>
      </c>
    </row>
    <row r="45" spans="1:59" ht="13.5" customHeight="1">
      <c r="A45" s="685"/>
      <c r="B45" s="623" t="s">
        <v>112</v>
      </c>
      <c r="C45" s="623" t="s">
        <v>34</v>
      </c>
      <c r="D45" s="9" t="s">
        <v>105</v>
      </c>
      <c r="E45" s="567">
        <f t="shared" si="10"/>
        <v>0</v>
      </c>
      <c r="F45" s="567">
        <f aca="true" t="shared" si="13" ref="F45:BF45">F47</f>
        <v>0</v>
      </c>
      <c r="G45" s="567">
        <f t="shared" si="13"/>
        <v>0</v>
      </c>
      <c r="H45" s="567">
        <f t="shared" si="13"/>
        <v>0</v>
      </c>
      <c r="I45" s="567">
        <f t="shared" si="13"/>
        <v>0</v>
      </c>
      <c r="J45" s="567">
        <f t="shared" si="13"/>
        <v>0</v>
      </c>
      <c r="K45" s="567">
        <f t="shared" si="13"/>
        <v>0</v>
      </c>
      <c r="L45" s="567">
        <f t="shared" si="13"/>
        <v>0</v>
      </c>
      <c r="M45" s="567">
        <f t="shared" si="13"/>
        <v>0</v>
      </c>
      <c r="N45" s="567">
        <f t="shared" si="13"/>
        <v>0</v>
      </c>
      <c r="O45" s="567">
        <f t="shared" si="13"/>
        <v>0</v>
      </c>
      <c r="P45" s="567">
        <f t="shared" si="13"/>
        <v>0</v>
      </c>
      <c r="Q45" s="567">
        <f t="shared" si="13"/>
        <v>0</v>
      </c>
      <c r="R45" s="567">
        <f t="shared" si="13"/>
        <v>0</v>
      </c>
      <c r="S45" s="567">
        <f t="shared" si="13"/>
        <v>0</v>
      </c>
      <c r="T45" s="567">
        <f t="shared" si="13"/>
        <v>0</v>
      </c>
      <c r="U45" s="567">
        <f t="shared" si="13"/>
        <v>0</v>
      </c>
      <c r="V45" s="567"/>
      <c r="W45" s="568">
        <f t="shared" si="13"/>
        <v>0</v>
      </c>
      <c r="X45" s="568">
        <f t="shared" si="13"/>
        <v>0</v>
      </c>
      <c r="Y45" s="567">
        <f t="shared" si="13"/>
        <v>0</v>
      </c>
      <c r="Z45" s="567">
        <f t="shared" si="13"/>
        <v>0</v>
      </c>
      <c r="AA45" s="567">
        <f t="shared" si="13"/>
        <v>0</v>
      </c>
      <c r="AB45" s="567">
        <f t="shared" si="13"/>
        <v>0</v>
      </c>
      <c r="AC45" s="567">
        <f t="shared" si="13"/>
        <v>0</v>
      </c>
      <c r="AD45" s="567">
        <f>AD47+AD51</f>
        <v>0</v>
      </c>
      <c r="AE45" s="567">
        <f t="shared" si="13"/>
        <v>0</v>
      </c>
      <c r="AF45" s="567">
        <f t="shared" si="13"/>
        <v>0</v>
      </c>
      <c r="AG45" s="567">
        <f t="shared" si="13"/>
        <v>0</v>
      </c>
      <c r="AH45" s="567">
        <f t="shared" si="13"/>
        <v>0</v>
      </c>
      <c r="AI45" s="567">
        <f t="shared" si="13"/>
        <v>0</v>
      </c>
      <c r="AJ45" s="567">
        <f>AJ47+AJ51</f>
        <v>0</v>
      </c>
      <c r="AK45" s="567">
        <f t="shared" si="13"/>
        <v>0</v>
      </c>
      <c r="AL45" s="567">
        <f t="shared" si="13"/>
        <v>0</v>
      </c>
      <c r="AM45" s="567">
        <f t="shared" si="13"/>
        <v>0</v>
      </c>
      <c r="AN45" s="567">
        <f t="shared" si="13"/>
        <v>0</v>
      </c>
      <c r="AO45" s="567">
        <f t="shared" si="13"/>
        <v>0</v>
      </c>
      <c r="AP45" s="567">
        <f t="shared" si="13"/>
        <v>0</v>
      </c>
      <c r="AQ45" s="567">
        <f>AQ47+AQ51</f>
        <v>0</v>
      </c>
      <c r="AR45" s="567">
        <f t="shared" si="13"/>
        <v>0</v>
      </c>
      <c r="AS45" s="567">
        <f t="shared" si="13"/>
        <v>0</v>
      </c>
      <c r="AT45" s="567">
        <f t="shared" si="13"/>
        <v>0</v>
      </c>
      <c r="AU45" s="567">
        <f t="shared" si="13"/>
        <v>0</v>
      </c>
      <c r="AV45" s="567">
        <f t="shared" si="13"/>
        <v>0</v>
      </c>
      <c r="AW45" s="568">
        <f t="shared" si="13"/>
        <v>0</v>
      </c>
      <c r="AX45" s="568">
        <f t="shared" si="13"/>
        <v>0</v>
      </c>
      <c r="AY45" s="149">
        <f t="shared" si="13"/>
        <v>0</v>
      </c>
      <c r="AZ45" s="149">
        <f t="shared" si="13"/>
        <v>0</v>
      </c>
      <c r="BA45" s="149">
        <f t="shared" si="13"/>
        <v>0</v>
      </c>
      <c r="BB45" s="149">
        <f t="shared" si="13"/>
        <v>0</v>
      </c>
      <c r="BC45" s="149">
        <f t="shared" si="13"/>
        <v>0</v>
      </c>
      <c r="BD45" s="149">
        <f t="shared" si="13"/>
        <v>0</v>
      </c>
      <c r="BE45" s="149">
        <f t="shared" si="13"/>
        <v>0</v>
      </c>
      <c r="BF45" s="149">
        <f t="shared" si="13"/>
        <v>0</v>
      </c>
      <c r="BG45" s="182">
        <f>BG47+BG51</f>
        <v>0</v>
      </c>
    </row>
    <row r="46" spans="1:59" ht="12.75" customHeight="1">
      <c r="A46" s="685"/>
      <c r="B46" s="623"/>
      <c r="C46" s="623"/>
      <c r="D46" s="9" t="s">
        <v>106</v>
      </c>
      <c r="E46" s="577">
        <f t="shared" si="10"/>
        <v>0</v>
      </c>
      <c r="F46" s="577">
        <f aca="true" t="shared" si="14" ref="F46:BF46">F48</f>
        <v>0</v>
      </c>
      <c r="G46" s="577">
        <f t="shared" si="14"/>
        <v>0</v>
      </c>
      <c r="H46" s="577">
        <f t="shared" si="14"/>
        <v>0</v>
      </c>
      <c r="I46" s="577">
        <f t="shared" si="14"/>
        <v>0</v>
      </c>
      <c r="J46" s="577">
        <f t="shared" si="14"/>
        <v>0</v>
      </c>
      <c r="K46" s="577">
        <f t="shared" si="14"/>
        <v>0</v>
      </c>
      <c r="L46" s="577">
        <f t="shared" si="14"/>
        <v>0</v>
      </c>
      <c r="M46" s="577">
        <f t="shared" si="14"/>
        <v>0</v>
      </c>
      <c r="N46" s="577">
        <f t="shared" si="14"/>
        <v>0</v>
      </c>
      <c r="O46" s="577">
        <f t="shared" si="14"/>
        <v>0</v>
      </c>
      <c r="P46" s="577">
        <f t="shared" si="14"/>
        <v>0</v>
      </c>
      <c r="Q46" s="577">
        <f t="shared" si="14"/>
        <v>0</v>
      </c>
      <c r="R46" s="577">
        <f t="shared" si="14"/>
        <v>0</v>
      </c>
      <c r="S46" s="577">
        <f t="shared" si="14"/>
        <v>0</v>
      </c>
      <c r="T46" s="577">
        <f t="shared" si="14"/>
        <v>0</v>
      </c>
      <c r="U46" s="577">
        <f t="shared" si="14"/>
        <v>0</v>
      </c>
      <c r="V46" s="577"/>
      <c r="W46" s="578">
        <f t="shared" si="14"/>
        <v>0</v>
      </c>
      <c r="X46" s="578">
        <f t="shared" si="14"/>
        <v>0</v>
      </c>
      <c r="Y46" s="577">
        <f t="shared" si="14"/>
        <v>0</v>
      </c>
      <c r="Z46" s="577">
        <f t="shared" si="14"/>
        <v>0</v>
      </c>
      <c r="AA46" s="577">
        <f t="shared" si="14"/>
        <v>0</v>
      </c>
      <c r="AB46" s="577">
        <f t="shared" si="14"/>
        <v>0</v>
      </c>
      <c r="AC46" s="577">
        <f t="shared" si="14"/>
        <v>0</v>
      </c>
      <c r="AD46" s="577">
        <f t="shared" si="14"/>
        <v>0</v>
      </c>
      <c r="AE46" s="577">
        <f t="shared" si="14"/>
        <v>0</v>
      </c>
      <c r="AF46" s="577">
        <f t="shared" si="14"/>
        <v>0</v>
      </c>
      <c r="AG46" s="577">
        <f t="shared" si="14"/>
        <v>0</v>
      </c>
      <c r="AH46" s="577">
        <f t="shared" si="14"/>
        <v>0</v>
      </c>
      <c r="AI46" s="577">
        <f t="shared" si="14"/>
        <v>0</v>
      </c>
      <c r="AJ46" s="577">
        <f t="shared" si="14"/>
        <v>0</v>
      </c>
      <c r="AK46" s="577">
        <f t="shared" si="14"/>
        <v>0</v>
      </c>
      <c r="AL46" s="577">
        <f t="shared" si="14"/>
        <v>0</v>
      </c>
      <c r="AM46" s="577">
        <f t="shared" si="14"/>
        <v>0</v>
      </c>
      <c r="AN46" s="577">
        <f t="shared" si="14"/>
        <v>0</v>
      </c>
      <c r="AO46" s="577">
        <f t="shared" si="14"/>
        <v>0</v>
      </c>
      <c r="AP46" s="577">
        <f t="shared" si="14"/>
        <v>0</v>
      </c>
      <c r="AQ46" s="577">
        <f t="shared" si="14"/>
        <v>0</v>
      </c>
      <c r="AR46" s="577">
        <f t="shared" si="14"/>
        <v>0</v>
      </c>
      <c r="AS46" s="577">
        <f t="shared" si="14"/>
        <v>0</v>
      </c>
      <c r="AT46" s="577">
        <f t="shared" si="14"/>
        <v>0</v>
      </c>
      <c r="AU46" s="577">
        <f t="shared" si="14"/>
        <v>0</v>
      </c>
      <c r="AV46" s="577">
        <f t="shared" si="14"/>
        <v>0</v>
      </c>
      <c r="AW46" s="578">
        <f t="shared" si="14"/>
        <v>0</v>
      </c>
      <c r="AX46" s="578">
        <f t="shared" si="14"/>
        <v>0</v>
      </c>
      <c r="AY46" s="50">
        <f t="shared" si="14"/>
        <v>0</v>
      </c>
      <c r="AZ46" s="50">
        <f t="shared" si="14"/>
        <v>0</v>
      </c>
      <c r="BA46" s="50">
        <f t="shared" si="14"/>
        <v>0</v>
      </c>
      <c r="BB46" s="50">
        <f t="shared" si="14"/>
        <v>0</v>
      </c>
      <c r="BC46" s="50">
        <f t="shared" si="14"/>
        <v>0</v>
      </c>
      <c r="BD46" s="50">
        <f t="shared" si="14"/>
        <v>0</v>
      </c>
      <c r="BE46" s="50">
        <f t="shared" si="14"/>
        <v>0</v>
      </c>
      <c r="BF46" s="50">
        <f t="shared" si="14"/>
        <v>0</v>
      </c>
      <c r="BG46" s="182">
        <f t="shared" si="9"/>
        <v>0</v>
      </c>
    </row>
    <row r="47" spans="1:59" ht="16.5">
      <c r="A47" s="685"/>
      <c r="B47" s="639" t="s">
        <v>35</v>
      </c>
      <c r="C47" s="646" t="s">
        <v>208</v>
      </c>
      <c r="D47" s="9" t="s">
        <v>105</v>
      </c>
      <c r="E47" s="577">
        <f t="shared" si="10"/>
        <v>0</v>
      </c>
      <c r="F47" s="577">
        <f aca="true" t="shared" si="15" ref="F47:BF47">F49</f>
        <v>0</v>
      </c>
      <c r="G47" s="577">
        <f t="shared" si="15"/>
        <v>0</v>
      </c>
      <c r="H47" s="577">
        <f t="shared" si="15"/>
        <v>0</v>
      </c>
      <c r="I47" s="577">
        <f t="shared" si="15"/>
        <v>0</v>
      </c>
      <c r="J47" s="577">
        <f t="shared" si="15"/>
        <v>0</v>
      </c>
      <c r="K47" s="577">
        <f t="shared" si="15"/>
        <v>0</v>
      </c>
      <c r="L47" s="577">
        <f t="shared" si="15"/>
        <v>0</v>
      </c>
      <c r="M47" s="577">
        <f t="shared" si="15"/>
        <v>0</v>
      </c>
      <c r="N47" s="577">
        <f t="shared" si="15"/>
        <v>0</v>
      </c>
      <c r="O47" s="577">
        <f t="shared" si="15"/>
        <v>0</v>
      </c>
      <c r="P47" s="577">
        <f t="shared" si="15"/>
        <v>0</v>
      </c>
      <c r="Q47" s="577">
        <f t="shared" si="15"/>
        <v>0</v>
      </c>
      <c r="R47" s="577">
        <f t="shared" si="15"/>
        <v>0</v>
      </c>
      <c r="S47" s="577">
        <f t="shared" si="15"/>
        <v>0</v>
      </c>
      <c r="T47" s="577">
        <f t="shared" si="15"/>
        <v>0</v>
      </c>
      <c r="U47" s="577">
        <f t="shared" si="15"/>
        <v>0</v>
      </c>
      <c r="V47" s="577"/>
      <c r="W47" s="578">
        <f t="shared" si="15"/>
        <v>0</v>
      </c>
      <c r="X47" s="578">
        <f t="shared" si="15"/>
        <v>0</v>
      </c>
      <c r="Y47" s="577">
        <f t="shared" si="15"/>
        <v>0</v>
      </c>
      <c r="Z47" s="577">
        <f t="shared" si="15"/>
        <v>0</v>
      </c>
      <c r="AA47" s="577">
        <f t="shared" si="15"/>
        <v>0</v>
      </c>
      <c r="AB47" s="577">
        <f t="shared" si="15"/>
        <v>0</v>
      </c>
      <c r="AC47" s="577">
        <f t="shared" si="15"/>
        <v>0</v>
      </c>
      <c r="AD47" s="577">
        <f t="shared" si="15"/>
        <v>0</v>
      </c>
      <c r="AE47" s="577">
        <f t="shared" si="15"/>
        <v>0</v>
      </c>
      <c r="AF47" s="577">
        <f t="shared" si="15"/>
        <v>0</v>
      </c>
      <c r="AG47" s="577">
        <f t="shared" si="15"/>
        <v>0</v>
      </c>
      <c r="AH47" s="577">
        <f t="shared" si="15"/>
        <v>0</v>
      </c>
      <c r="AI47" s="577">
        <f t="shared" si="15"/>
        <v>0</v>
      </c>
      <c r="AJ47" s="577">
        <f t="shared" si="15"/>
        <v>0</v>
      </c>
      <c r="AK47" s="577">
        <f t="shared" si="15"/>
        <v>0</v>
      </c>
      <c r="AL47" s="577">
        <f t="shared" si="15"/>
        <v>0</v>
      </c>
      <c r="AM47" s="577">
        <f t="shared" si="15"/>
        <v>0</v>
      </c>
      <c r="AN47" s="577">
        <f t="shared" si="15"/>
        <v>0</v>
      </c>
      <c r="AO47" s="577">
        <f t="shared" si="15"/>
        <v>0</v>
      </c>
      <c r="AP47" s="577">
        <f t="shared" si="15"/>
        <v>0</v>
      </c>
      <c r="AQ47" s="577">
        <f t="shared" si="15"/>
        <v>0</v>
      </c>
      <c r="AR47" s="577">
        <f t="shared" si="15"/>
        <v>0</v>
      </c>
      <c r="AS47" s="577">
        <f t="shared" si="15"/>
        <v>0</v>
      </c>
      <c r="AT47" s="577">
        <f t="shared" si="15"/>
        <v>0</v>
      </c>
      <c r="AU47" s="577">
        <f t="shared" si="15"/>
        <v>0</v>
      </c>
      <c r="AV47" s="577">
        <f t="shared" si="15"/>
        <v>0</v>
      </c>
      <c r="AW47" s="578">
        <f t="shared" si="15"/>
        <v>0</v>
      </c>
      <c r="AX47" s="578">
        <f t="shared" si="15"/>
        <v>0</v>
      </c>
      <c r="AY47" s="50">
        <f t="shared" si="15"/>
        <v>0</v>
      </c>
      <c r="AZ47" s="50">
        <f t="shared" si="15"/>
        <v>0</v>
      </c>
      <c r="BA47" s="50">
        <f t="shared" si="15"/>
        <v>0</v>
      </c>
      <c r="BB47" s="50">
        <f t="shared" si="15"/>
        <v>0</v>
      </c>
      <c r="BC47" s="50">
        <f t="shared" si="15"/>
        <v>0</v>
      </c>
      <c r="BD47" s="50">
        <f t="shared" si="15"/>
        <v>0</v>
      </c>
      <c r="BE47" s="50">
        <f t="shared" si="15"/>
        <v>0</v>
      </c>
      <c r="BF47" s="50">
        <f t="shared" si="15"/>
        <v>0</v>
      </c>
      <c r="BG47" s="188">
        <f>BG49</f>
        <v>0</v>
      </c>
    </row>
    <row r="48" spans="1:59" ht="16.5">
      <c r="A48" s="685"/>
      <c r="B48" s="639"/>
      <c r="C48" s="646"/>
      <c r="D48" s="9" t="s">
        <v>106</v>
      </c>
      <c r="E48" s="577">
        <f t="shared" si="10"/>
        <v>0</v>
      </c>
      <c r="F48" s="577">
        <f aca="true" t="shared" si="16" ref="F48:BF48">F50</f>
        <v>0</v>
      </c>
      <c r="G48" s="577">
        <f t="shared" si="16"/>
        <v>0</v>
      </c>
      <c r="H48" s="577">
        <f t="shared" si="16"/>
        <v>0</v>
      </c>
      <c r="I48" s="577">
        <f t="shared" si="16"/>
        <v>0</v>
      </c>
      <c r="J48" s="577">
        <f t="shared" si="16"/>
        <v>0</v>
      </c>
      <c r="K48" s="577">
        <f t="shared" si="16"/>
        <v>0</v>
      </c>
      <c r="L48" s="577">
        <f t="shared" si="16"/>
        <v>0</v>
      </c>
      <c r="M48" s="577">
        <f t="shared" si="16"/>
        <v>0</v>
      </c>
      <c r="N48" s="577">
        <f t="shared" si="16"/>
        <v>0</v>
      </c>
      <c r="O48" s="577">
        <f t="shared" si="16"/>
        <v>0</v>
      </c>
      <c r="P48" s="577">
        <f t="shared" si="16"/>
        <v>0</v>
      </c>
      <c r="Q48" s="577">
        <f t="shared" si="16"/>
        <v>0</v>
      </c>
      <c r="R48" s="577">
        <f t="shared" si="16"/>
        <v>0</v>
      </c>
      <c r="S48" s="577">
        <f t="shared" si="16"/>
        <v>0</v>
      </c>
      <c r="T48" s="577">
        <f t="shared" si="16"/>
        <v>0</v>
      </c>
      <c r="U48" s="577">
        <f t="shared" si="16"/>
        <v>0</v>
      </c>
      <c r="V48" s="577"/>
      <c r="W48" s="578">
        <f t="shared" si="16"/>
        <v>0</v>
      </c>
      <c r="X48" s="578">
        <f t="shared" si="16"/>
        <v>0</v>
      </c>
      <c r="Y48" s="577">
        <f t="shared" si="16"/>
        <v>0</v>
      </c>
      <c r="Z48" s="577">
        <f t="shared" si="16"/>
        <v>0</v>
      </c>
      <c r="AA48" s="577">
        <f t="shared" si="16"/>
        <v>0</v>
      </c>
      <c r="AB48" s="577">
        <f t="shared" si="16"/>
        <v>0</v>
      </c>
      <c r="AC48" s="577">
        <f t="shared" si="16"/>
        <v>0</v>
      </c>
      <c r="AD48" s="577">
        <f t="shared" si="16"/>
        <v>0</v>
      </c>
      <c r="AE48" s="577">
        <f t="shared" si="16"/>
        <v>0</v>
      </c>
      <c r="AF48" s="577">
        <f t="shared" si="16"/>
        <v>0</v>
      </c>
      <c r="AG48" s="577">
        <f t="shared" si="16"/>
        <v>0</v>
      </c>
      <c r="AH48" s="577">
        <f t="shared" si="16"/>
        <v>0</v>
      </c>
      <c r="AI48" s="577">
        <f t="shared" si="16"/>
        <v>0</v>
      </c>
      <c r="AJ48" s="577">
        <f t="shared" si="16"/>
        <v>0</v>
      </c>
      <c r="AK48" s="577">
        <f t="shared" si="16"/>
        <v>0</v>
      </c>
      <c r="AL48" s="577">
        <f t="shared" si="16"/>
        <v>0</v>
      </c>
      <c r="AM48" s="577">
        <f t="shared" si="16"/>
        <v>0</v>
      </c>
      <c r="AN48" s="577">
        <f t="shared" si="16"/>
        <v>0</v>
      </c>
      <c r="AO48" s="577">
        <f t="shared" si="16"/>
        <v>0</v>
      </c>
      <c r="AP48" s="577">
        <f t="shared" si="16"/>
        <v>0</v>
      </c>
      <c r="AQ48" s="577">
        <f t="shared" si="16"/>
        <v>0</v>
      </c>
      <c r="AR48" s="577">
        <f t="shared" si="16"/>
        <v>0</v>
      </c>
      <c r="AS48" s="577">
        <f t="shared" si="16"/>
        <v>0</v>
      </c>
      <c r="AT48" s="577">
        <f t="shared" si="16"/>
        <v>0</v>
      </c>
      <c r="AU48" s="577">
        <f t="shared" si="16"/>
        <v>0</v>
      </c>
      <c r="AV48" s="577">
        <f t="shared" si="16"/>
        <v>0</v>
      </c>
      <c r="AW48" s="578">
        <f t="shared" si="16"/>
        <v>0</v>
      </c>
      <c r="AX48" s="578">
        <f t="shared" si="16"/>
        <v>0</v>
      </c>
      <c r="AY48" s="50">
        <f t="shared" si="16"/>
        <v>0</v>
      </c>
      <c r="AZ48" s="50">
        <f t="shared" si="16"/>
        <v>0</v>
      </c>
      <c r="BA48" s="50">
        <f t="shared" si="16"/>
        <v>0</v>
      </c>
      <c r="BB48" s="50">
        <f t="shared" si="16"/>
        <v>0</v>
      </c>
      <c r="BC48" s="50">
        <f t="shared" si="16"/>
        <v>0</v>
      </c>
      <c r="BD48" s="50">
        <f t="shared" si="16"/>
        <v>0</v>
      </c>
      <c r="BE48" s="50">
        <f t="shared" si="16"/>
        <v>0</v>
      </c>
      <c r="BF48" s="50">
        <f t="shared" si="16"/>
        <v>0</v>
      </c>
      <c r="BG48" s="188">
        <f>BG50</f>
        <v>0</v>
      </c>
    </row>
    <row r="49" spans="1:59" ht="16.5">
      <c r="A49" s="685"/>
      <c r="B49" s="626" t="s">
        <v>36</v>
      </c>
      <c r="C49" s="625" t="s">
        <v>209</v>
      </c>
      <c r="D49" s="41" t="s">
        <v>105</v>
      </c>
      <c r="E49" s="604"/>
      <c r="F49" s="579"/>
      <c r="G49" s="579"/>
      <c r="H49" s="579"/>
      <c r="I49" s="579"/>
      <c r="J49" s="579"/>
      <c r="K49" s="579"/>
      <c r="L49" s="579"/>
      <c r="M49" s="579"/>
      <c r="N49" s="579"/>
      <c r="O49" s="579"/>
      <c r="P49" s="579"/>
      <c r="Q49" s="579"/>
      <c r="R49" s="579"/>
      <c r="S49" s="579"/>
      <c r="T49" s="579"/>
      <c r="U49" s="579"/>
      <c r="V49" s="579"/>
      <c r="W49" s="570">
        <v>0</v>
      </c>
      <c r="X49" s="570">
        <v>0</v>
      </c>
      <c r="Y49" s="575"/>
      <c r="Z49" s="575"/>
      <c r="AA49" s="575"/>
      <c r="AB49" s="575"/>
      <c r="AC49" s="575"/>
      <c r="AD49" s="575"/>
      <c r="AE49" s="575"/>
      <c r="AF49" s="575"/>
      <c r="AG49" s="575"/>
      <c r="AH49" s="575"/>
      <c r="AI49" s="575"/>
      <c r="AJ49" s="575"/>
      <c r="AK49" s="575"/>
      <c r="AL49" s="575"/>
      <c r="AM49" s="575"/>
      <c r="AN49" s="575"/>
      <c r="AO49" s="575"/>
      <c r="AP49" s="575"/>
      <c r="AQ49" s="575"/>
      <c r="AR49" s="575"/>
      <c r="AS49" s="575"/>
      <c r="AT49" s="575"/>
      <c r="AU49" s="575"/>
      <c r="AV49" s="573"/>
      <c r="AW49" s="570">
        <v>0</v>
      </c>
      <c r="AX49" s="570">
        <v>0</v>
      </c>
      <c r="AY49" s="46"/>
      <c r="AZ49" s="46"/>
      <c r="BA49" s="46"/>
      <c r="BB49" s="46"/>
      <c r="BC49" s="46"/>
      <c r="BD49" s="46"/>
      <c r="BE49" s="46"/>
      <c r="BF49" s="46"/>
      <c r="BG49" s="180">
        <f t="shared" si="9"/>
        <v>0</v>
      </c>
    </row>
    <row r="50" spans="1:59" ht="16.5">
      <c r="A50" s="685"/>
      <c r="B50" s="626"/>
      <c r="C50" s="625"/>
      <c r="D50" s="41" t="s">
        <v>106</v>
      </c>
      <c r="E50" s="604"/>
      <c r="F50" s="579"/>
      <c r="G50" s="579"/>
      <c r="H50" s="579"/>
      <c r="I50" s="579"/>
      <c r="J50" s="579"/>
      <c r="K50" s="579"/>
      <c r="L50" s="579"/>
      <c r="M50" s="579"/>
      <c r="N50" s="579"/>
      <c r="O50" s="579"/>
      <c r="P50" s="579"/>
      <c r="Q50" s="579"/>
      <c r="R50" s="579"/>
      <c r="S50" s="579"/>
      <c r="T50" s="579"/>
      <c r="U50" s="579"/>
      <c r="V50" s="579"/>
      <c r="W50" s="570">
        <v>0</v>
      </c>
      <c r="X50" s="570">
        <v>0</v>
      </c>
      <c r="Y50" s="575"/>
      <c r="Z50" s="575"/>
      <c r="AA50" s="575"/>
      <c r="AB50" s="575"/>
      <c r="AC50" s="575"/>
      <c r="AD50" s="575"/>
      <c r="AE50" s="575"/>
      <c r="AF50" s="575"/>
      <c r="AG50" s="575"/>
      <c r="AH50" s="575"/>
      <c r="AI50" s="575"/>
      <c r="AJ50" s="575"/>
      <c r="AK50" s="575"/>
      <c r="AL50" s="575"/>
      <c r="AM50" s="575"/>
      <c r="AN50" s="575"/>
      <c r="AO50" s="575"/>
      <c r="AP50" s="575"/>
      <c r="AQ50" s="575"/>
      <c r="AR50" s="575"/>
      <c r="AS50" s="579"/>
      <c r="AT50" s="579"/>
      <c r="AU50" s="579"/>
      <c r="AV50" s="573"/>
      <c r="AW50" s="570">
        <v>0</v>
      </c>
      <c r="AX50" s="570">
        <v>0</v>
      </c>
      <c r="AY50" s="46"/>
      <c r="AZ50" s="46"/>
      <c r="BA50" s="46"/>
      <c r="BB50" s="46"/>
      <c r="BC50" s="46"/>
      <c r="BD50" s="46"/>
      <c r="BE50" s="46"/>
      <c r="BF50" s="46"/>
      <c r="BG50" s="180">
        <f t="shared" si="9"/>
        <v>0</v>
      </c>
    </row>
    <row r="51" spans="1:59" ht="16.5">
      <c r="A51" s="685"/>
      <c r="B51" s="41" t="s">
        <v>37</v>
      </c>
      <c r="C51" s="222" t="s">
        <v>2</v>
      </c>
      <c r="D51" s="41"/>
      <c r="E51" s="604"/>
      <c r="F51" s="579"/>
      <c r="G51" s="579"/>
      <c r="H51" s="579"/>
      <c r="I51" s="579"/>
      <c r="J51" s="579"/>
      <c r="K51" s="579"/>
      <c r="L51" s="579"/>
      <c r="M51" s="575"/>
      <c r="N51" s="575"/>
      <c r="O51" s="575"/>
      <c r="P51" s="575"/>
      <c r="Q51" s="575"/>
      <c r="R51" s="575"/>
      <c r="S51" s="575"/>
      <c r="T51" s="575"/>
      <c r="U51" s="575"/>
      <c r="V51" s="575"/>
      <c r="W51" s="570">
        <v>0</v>
      </c>
      <c r="X51" s="570">
        <v>0</v>
      </c>
      <c r="Y51" s="575"/>
      <c r="Z51" s="575"/>
      <c r="AA51" s="575"/>
      <c r="AB51" s="575"/>
      <c r="AC51" s="575"/>
      <c r="AD51" s="575"/>
      <c r="AE51" s="575"/>
      <c r="AF51" s="575"/>
      <c r="AG51" s="575"/>
      <c r="AH51" s="575"/>
      <c r="AI51" s="575"/>
      <c r="AJ51" s="575"/>
      <c r="AK51" s="575"/>
      <c r="AL51" s="575"/>
      <c r="AM51" s="575"/>
      <c r="AN51" s="575"/>
      <c r="AO51" s="575"/>
      <c r="AP51" s="575"/>
      <c r="AQ51" s="575"/>
      <c r="AR51" s="575"/>
      <c r="AS51" s="575"/>
      <c r="AT51" s="575"/>
      <c r="AU51" s="575"/>
      <c r="AV51" s="575"/>
      <c r="AW51" s="570">
        <v>0</v>
      </c>
      <c r="AX51" s="570">
        <v>0</v>
      </c>
      <c r="AY51" s="46"/>
      <c r="AZ51" s="46"/>
      <c r="BA51" s="46"/>
      <c r="BB51" s="46"/>
      <c r="BC51" s="46"/>
      <c r="BD51" s="46"/>
      <c r="BE51" s="46"/>
      <c r="BF51" s="46"/>
      <c r="BG51" s="180">
        <f t="shared" si="9"/>
        <v>0</v>
      </c>
    </row>
    <row r="52" spans="1:59" ht="18.75" customHeight="1">
      <c r="A52" s="685"/>
      <c r="B52" s="623" t="s">
        <v>113</v>
      </c>
      <c r="C52" s="623"/>
      <c r="D52" s="623"/>
      <c r="E52" s="567">
        <f aca="true" t="shared" si="17" ref="E52:U52">E7+E25+E33+E43</f>
        <v>34</v>
      </c>
      <c r="F52" s="567">
        <f t="shared" si="17"/>
        <v>32</v>
      </c>
      <c r="G52" s="567">
        <f t="shared" si="17"/>
        <v>35</v>
      </c>
      <c r="H52" s="567">
        <f t="shared" si="17"/>
        <v>33</v>
      </c>
      <c r="I52" s="567">
        <f t="shared" si="17"/>
        <v>37</v>
      </c>
      <c r="J52" s="567">
        <f t="shared" si="17"/>
        <v>35</v>
      </c>
      <c r="K52" s="567">
        <f t="shared" si="17"/>
        <v>37</v>
      </c>
      <c r="L52" s="567">
        <f t="shared" si="17"/>
        <v>33</v>
      </c>
      <c r="M52" s="567">
        <f t="shared" si="17"/>
        <v>37</v>
      </c>
      <c r="N52" s="567">
        <f t="shared" si="17"/>
        <v>35</v>
      </c>
      <c r="O52" s="567">
        <f t="shared" si="17"/>
        <v>37</v>
      </c>
      <c r="P52" s="567">
        <f t="shared" si="17"/>
        <v>35</v>
      </c>
      <c r="Q52" s="567">
        <f t="shared" si="17"/>
        <v>35</v>
      </c>
      <c r="R52" s="567">
        <f t="shared" si="17"/>
        <v>33</v>
      </c>
      <c r="S52" s="567">
        <f t="shared" si="17"/>
        <v>39</v>
      </c>
      <c r="T52" s="567">
        <f t="shared" si="17"/>
        <v>34</v>
      </c>
      <c r="U52" s="582">
        <f t="shared" si="17"/>
        <v>35</v>
      </c>
      <c r="V52" s="582"/>
      <c r="W52" s="568">
        <f aca="true" t="shared" si="18" ref="W52:BF52">W7+W25+W33+W43</f>
        <v>0</v>
      </c>
      <c r="X52" s="568">
        <f t="shared" si="18"/>
        <v>0</v>
      </c>
      <c r="Y52" s="567">
        <f t="shared" si="18"/>
        <v>26</v>
      </c>
      <c r="Z52" s="567">
        <f t="shared" si="18"/>
        <v>26</v>
      </c>
      <c r="AA52" s="567">
        <f t="shared" si="18"/>
        <v>26</v>
      </c>
      <c r="AB52" s="567">
        <f t="shared" si="18"/>
        <v>26</v>
      </c>
      <c r="AC52" s="567">
        <f t="shared" si="18"/>
        <v>0</v>
      </c>
      <c r="AD52" s="567">
        <f t="shared" si="18"/>
        <v>28</v>
      </c>
      <c r="AE52" s="567">
        <f t="shared" si="18"/>
        <v>28</v>
      </c>
      <c r="AF52" s="567">
        <f t="shared" si="18"/>
        <v>28</v>
      </c>
      <c r="AG52" s="567">
        <f t="shared" si="18"/>
        <v>28</v>
      </c>
      <c r="AH52" s="567">
        <f t="shared" si="18"/>
        <v>28</v>
      </c>
      <c r="AI52" s="567">
        <f t="shared" si="18"/>
        <v>0</v>
      </c>
      <c r="AJ52" s="567">
        <f t="shared" si="18"/>
        <v>28</v>
      </c>
      <c r="AK52" s="567">
        <f t="shared" si="18"/>
        <v>29</v>
      </c>
      <c r="AL52" s="567">
        <f t="shared" si="18"/>
        <v>28</v>
      </c>
      <c r="AM52" s="567">
        <f t="shared" si="18"/>
        <v>30</v>
      </c>
      <c r="AN52" s="567">
        <f t="shared" si="18"/>
        <v>28</v>
      </c>
      <c r="AO52" s="567">
        <f t="shared" si="18"/>
        <v>0</v>
      </c>
      <c r="AP52" s="567">
        <f t="shared" si="18"/>
        <v>28</v>
      </c>
      <c r="AQ52" s="567">
        <f t="shared" si="18"/>
        <v>30</v>
      </c>
      <c r="AR52" s="567">
        <f t="shared" si="18"/>
        <v>29</v>
      </c>
      <c r="AS52" s="567">
        <f t="shared" si="18"/>
        <v>28</v>
      </c>
      <c r="AT52" s="567">
        <f t="shared" si="18"/>
        <v>27</v>
      </c>
      <c r="AU52" s="567">
        <f t="shared" si="18"/>
        <v>27</v>
      </c>
      <c r="AV52" s="582">
        <f t="shared" si="18"/>
        <v>0</v>
      </c>
      <c r="AW52" s="568">
        <f t="shared" si="18"/>
        <v>0</v>
      </c>
      <c r="AX52" s="568">
        <f t="shared" si="18"/>
        <v>0</v>
      </c>
      <c r="AY52" s="149">
        <f t="shared" si="18"/>
        <v>0</v>
      </c>
      <c r="AZ52" s="149">
        <f t="shared" si="18"/>
        <v>0</v>
      </c>
      <c r="BA52" s="149">
        <f t="shared" si="18"/>
        <v>0</v>
      </c>
      <c r="BB52" s="149">
        <f t="shared" si="18"/>
        <v>0</v>
      </c>
      <c r="BC52" s="149">
        <f t="shared" si="18"/>
        <v>0</v>
      </c>
      <c r="BD52" s="149">
        <f t="shared" si="18"/>
        <v>0</v>
      </c>
      <c r="BE52" s="149">
        <f t="shared" si="18"/>
        <v>0</v>
      </c>
      <c r="BF52" s="149">
        <f t="shared" si="18"/>
        <v>0</v>
      </c>
      <c r="BG52" s="182">
        <f t="shared" si="4"/>
        <v>1152</v>
      </c>
    </row>
    <row r="53" spans="1:59" ht="18.75" customHeight="1">
      <c r="A53" s="685"/>
      <c r="B53" s="623" t="s">
        <v>114</v>
      </c>
      <c r="C53" s="623"/>
      <c r="D53" s="623"/>
      <c r="E53" s="567">
        <f aca="true" t="shared" si="19" ref="E53:U53">E8+E26+E34+E44</f>
        <v>11</v>
      </c>
      <c r="F53" s="567">
        <f t="shared" si="19"/>
        <v>12</v>
      </c>
      <c r="G53" s="567">
        <f t="shared" si="19"/>
        <v>12</v>
      </c>
      <c r="H53" s="567">
        <f t="shared" si="19"/>
        <v>12</v>
      </c>
      <c r="I53" s="567">
        <f t="shared" si="19"/>
        <v>11</v>
      </c>
      <c r="J53" s="567">
        <f t="shared" si="19"/>
        <v>13</v>
      </c>
      <c r="K53" s="567">
        <f t="shared" si="19"/>
        <v>12</v>
      </c>
      <c r="L53" s="567">
        <f t="shared" si="19"/>
        <v>11</v>
      </c>
      <c r="M53" s="567">
        <f t="shared" si="19"/>
        <v>12</v>
      </c>
      <c r="N53" s="567">
        <f t="shared" si="19"/>
        <v>14</v>
      </c>
      <c r="O53" s="567">
        <f t="shared" si="19"/>
        <v>12</v>
      </c>
      <c r="P53" s="567">
        <f t="shared" si="19"/>
        <v>12</v>
      </c>
      <c r="Q53" s="567">
        <f t="shared" si="19"/>
        <v>11</v>
      </c>
      <c r="R53" s="567">
        <f t="shared" si="19"/>
        <v>14</v>
      </c>
      <c r="S53" s="567">
        <f t="shared" si="19"/>
        <v>12</v>
      </c>
      <c r="T53" s="567">
        <f t="shared" si="19"/>
        <v>13</v>
      </c>
      <c r="U53" s="567">
        <f t="shared" si="19"/>
        <v>11</v>
      </c>
      <c r="V53" s="567"/>
      <c r="W53" s="568">
        <f aca="true" t="shared" si="20" ref="W53:BF53">W8+W26+W34+W44</f>
        <v>0</v>
      </c>
      <c r="X53" s="568">
        <f t="shared" si="20"/>
        <v>0</v>
      </c>
      <c r="Y53" s="567">
        <f t="shared" si="20"/>
        <v>12</v>
      </c>
      <c r="Z53" s="567">
        <f t="shared" si="20"/>
        <v>9</v>
      </c>
      <c r="AA53" s="567">
        <f t="shared" si="20"/>
        <v>12</v>
      </c>
      <c r="AB53" s="567">
        <f t="shared" si="20"/>
        <v>9</v>
      </c>
      <c r="AC53" s="567">
        <f t="shared" si="20"/>
        <v>0</v>
      </c>
      <c r="AD53" s="567">
        <f t="shared" si="20"/>
        <v>11</v>
      </c>
      <c r="AE53" s="567">
        <f t="shared" si="20"/>
        <v>10</v>
      </c>
      <c r="AF53" s="567">
        <f t="shared" si="20"/>
        <v>11</v>
      </c>
      <c r="AG53" s="567">
        <f t="shared" si="20"/>
        <v>12</v>
      </c>
      <c r="AH53" s="567">
        <f t="shared" si="20"/>
        <v>10</v>
      </c>
      <c r="AI53" s="567">
        <f t="shared" si="20"/>
        <v>0</v>
      </c>
      <c r="AJ53" s="567">
        <f t="shared" si="20"/>
        <v>10</v>
      </c>
      <c r="AK53" s="567">
        <f t="shared" si="20"/>
        <v>13</v>
      </c>
      <c r="AL53" s="567">
        <f t="shared" si="20"/>
        <v>12</v>
      </c>
      <c r="AM53" s="567">
        <f t="shared" si="20"/>
        <v>13</v>
      </c>
      <c r="AN53" s="567">
        <f t="shared" si="20"/>
        <v>10</v>
      </c>
      <c r="AO53" s="567">
        <f t="shared" si="20"/>
        <v>0</v>
      </c>
      <c r="AP53" s="567">
        <f t="shared" si="20"/>
        <v>10</v>
      </c>
      <c r="AQ53" s="567">
        <f t="shared" si="20"/>
        <v>12</v>
      </c>
      <c r="AR53" s="567">
        <f t="shared" si="20"/>
        <v>13</v>
      </c>
      <c r="AS53" s="567">
        <f t="shared" si="20"/>
        <v>13</v>
      </c>
      <c r="AT53" s="567">
        <f t="shared" si="20"/>
        <v>12</v>
      </c>
      <c r="AU53" s="567">
        <f t="shared" si="20"/>
        <v>13</v>
      </c>
      <c r="AV53" s="567">
        <f t="shared" si="20"/>
        <v>0</v>
      </c>
      <c r="AW53" s="568">
        <f t="shared" si="20"/>
        <v>0</v>
      </c>
      <c r="AX53" s="568">
        <f t="shared" si="20"/>
        <v>0</v>
      </c>
      <c r="AY53" s="149">
        <f t="shared" si="20"/>
        <v>0</v>
      </c>
      <c r="AZ53" s="149">
        <f t="shared" si="20"/>
        <v>0</v>
      </c>
      <c r="BA53" s="149">
        <f t="shared" si="20"/>
        <v>0</v>
      </c>
      <c r="BB53" s="149">
        <f t="shared" si="20"/>
        <v>0</v>
      </c>
      <c r="BC53" s="149">
        <f t="shared" si="20"/>
        <v>0</v>
      </c>
      <c r="BD53" s="149">
        <f t="shared" si="20"/>
        <v>0</v>
      </c>
      <c r="BE53" s="149">
        <f t="shared" si="20"/>
        <v>0</v>
      </c>
      <c r="BF53" s="149">
        <f t="shared" si="20"/>
        <v>0</v>
      </c>
      <c r="BG53" s="182">
        <f t="shared" si="4"/>
        <v>432</v>
      </c>
    </row>
    <row r="54" spans="1:61" ht="12.75" customHeight="1" thickBot="1">
      <c r="A54" s="686"/>
      <c r="B54" s="640" t="s">
        <v>115</v>
      </c>
      <c r="C54" s="640"/>
      <c r="D54" s="640"/>
      <c r="E54" s="583">
        <f aca="true" t="shared" si="21" ref="E54:AK54">E52+E53</f>
        <v>45</v>
      </c>
      <c r="F54" s="583">
        <f t="shared" si="21"/>
        <v>44</v>
      </c>
      <c r="G54" s="583">
        <f t="shared" si="21"/>
        <v>47</v>
      </c>
      <c r="H54" s="583">
        <f t="shared" si="21"/>
        <v>45</v>
      </c>
      <c r="I54" s="583">
        <f t="shared" si="21"/>
        <v>48</v>
      </c>
      <c r="J54" s="584">
        <f t="shared" si="21"/>
        <v>48</v>
      </c>
      <c r="K54" s="583">
        <f t="shared" si="21"/>
        <v>49</v>
      </c>
      <c r="L54" s="583">
        <f t="shared" si="21"/>
        <v>44</v>
      </c>
      <c r="M54" s="583">
        <f t="shared" si="21"/>
        <v>49</v>
      </c>
      <c r="N54" s="583">
        <f t="shared" si="21"/>
        <v>49</v>
      </c>
      <c r="O54" s="583">
        <f t="shared" si="21"/>
        <v>49</v>
      </c>
      <c r="P54" s="583">
        <f t="shared" si="21"/>
        <v>47</v>
      </c>
      <c r="Q54" s="583">
        <f t="shared" si="21"/>
        <v>46</v>
      </c>
      <c r="R54" s="583">
        <f t="shared" si="21"/>
        <v>47</v>
      </c>
      <c r="S54" s="583">
        <f t="shared" si="21"/>
        <v>51</v>
      </c>
      <c r="T54" s="583">
        <f t="shared" si="21"/>
        <v>47</v>
      </c>
      <c r="U54" s="583">
        <f t="shared" si="21"/>
        <v>46</v>
      </c>
      <c r="V54" s="583"/>
      <c r="W54" s="585">
        <f t="shared" si="21"/>
        <v>0</v>
      </c>
      <c r="X54" s="585">
        <f t="shared" si="21"/>
        <v>0</v>
      </c>
      <c r="Y54" s="583">
        <f t="shared" si="21"/>
        <v>38</v>
      </c>
      <c r="Z54" s="583">
        <f t="shared" si="21"/>
        <v>35</v>
      </c>
      <c r="AA54" s="583">
        <f t="shared" si="21"/>
        <v>38</v>
      </c>
      <c r="AB54" s="583">
        <f t="shared" si="21"/>
        <v>35</v>
      </c>
      <c r="AC54" s="583">
        <f t="shared" si="21"/>
        <v>0</v>
      </c>
      <c r="AD54" s="583">
        <f t="shared" si="21"/>
        <v>39</v>
      </c>
      <c r="AE54" s="583">
        <f t="shared" si="21"/>
        <v>38</v>
      </c>
      <c r="AF54" s="583">
        <f t="shared" si="21"/>
        <v>39</v>
      </c>
      <c r="AG54" s="583">
        <f t="shared" si="21"/>
        <v>40</v>
      </c>
      <c r="AH54" s="583">
        <f t="shared" si="21"/>
        <v>38</v>
      </c>
      <c r="AI54" s="583">
        <f t="shared" si="21"/>
        <v>0</v>
      </c>
      <c r="AJ54" s="583">
        <f t="shared" si="21"/>
        <v>38</v>
      </c>
      <c r="AK54" s="583">
        <f t="shared" si="21"/>
        <v>42</v>
      </c>
      <c r="AL54" s="583">
        <f aca="true" t="shared" si="22" ref="AL54:BF54">AL52+AL53</f>
        <v>40</v>
      </c>
      <c r="AM54" s="583">
        <f t="shared" si="22"/>
        <v>43</v>
      </c>
      <c r="AN54" s="583">
        <f t="shared" si="22"/>
        <v>38</v>
      </c>
      <c r="AO54" s="583">
        <f t="shared" si="22"/>
        <v>0</v>
      </c>
      <c r="AP54" s="583">
        <f t="shared" si="22"/>
        <v>38</v>
      </c>
      <c r="AQ54" s="583">
        <f t="shared" si="22"/>
        <v>42</v>
      </c>
      <c r="AR54" s="583">
        <f t="shared" si="22"/>
        <v>42</v>
      </c>
      <c r="AS54" s="583">
        <f t="shared" si="22"/>
        <v>41</v>
      </c>
      <c r="AT54" s="583">
        <f t="shared" si="22"/>
        <v>39</v>
      </c>
      <c r="AU54" s="583">
        <f t="shared" si="22"/>
        <v>40</v>
      </c>
      <c r="AV54" s="583">
        <f t="shared" si="22"/>
        <v>0</v>
      </c>
      <c r="AW54" s="585">
        <f t="shared" si="22"/>
        <v>0</v>
      </c>
      <c r="AX54" s="585">
        <f t="shared" si="22"/>
        <v>0</v>
      </c>
      <c r="AY54" s="190">
        <f t="shared" si="22"/>
        <v>0</v>
      </c>
      <c r="AZ54" s="190">
        <f t="shared" si="22"/>
        <v>0</v>
      </c>
      <c r="BA54" s="190">
        <f t="shared" si="22"/>
        <v>0</v>
      </c>
      <c r="BB54" s="190">
        <f t="shared" si="22"/>
        <v>0</v>
      </c>
      <c r="BC54" s="190">
        <f t="shared" si="22"/>
        <v>0</v>
      </c>
      <c r="BD54" s="190">
        <f t="shared" si="22"/>
        <v>0</v>
      </c>
      <c r="BE54" s="190">
        <f t="shared" si="22"/>
        <v>0</v>
      </c>
      <c r="BF54" s="190">
        <f t="shared" si="22"/>
        <v>0</v>
      </c>
      <c r="BG54" s="183">
        <f t="shared" si="4"/>
        <v>1584</v>
      </c>
      <c r="BI54" s="1"/>
    </row>
    <row r="55" spans="1:59" s="6" customFormat="1" ht="91.5">
      <c r="A55" s="681" t="s">
        <v>179</v>
      </c>
      <c r="B55" s="629" t="s">
        <v>67</v>
      </c>
      <c r="C55" s="629" t="s">
        <v>86</v>
      </c>
      <c r="D55" s="629" t="s">
        <v>87</v>
      </c>
      <c r="E55" s="586" t="s">
        <v>296</v>
      </c>
      <c r="F55" s="666" t="s">
        <v>88</v>
      </c>
      <c r="G55" s="667"/>
      <c r="H55" s="667"/>
      <c r="I55" s="668"/>
      <c r="J55" s="587" t="s">
        <v>297</v>
      </c>
      <c r="K55" s="666" t="s">
        <v>89</v>
      </c>
      <c r="L55" s="689"/>
      <c r="M55" s="690"/>
      <c r="N55" s="588" t="s">
        <v>298</v>
      </c>
      <c r="O55" s="663" t="s">
        <v>90</v>
      </c>
      <c r="P55" s="664"/>
      <c r="Q55" s="665"/>
      <c r="R55" s="589" t="s">
        <v>299</v>
      </c>
      <c r="S55" s="663" t="s">
        <v>91</v>
      </c>
      <c r="T55" s="664"/>
      <c r="U55" s="664"/>
      <c r="V55" s="664"/>
      <c r="W55" s="665"/>
      <c r="X55" s="589" t="s">
        <v>300</v>
      </c>
      <c r="Y55" s="663" t="s">
        <v>92</v>
      </c>
      <c r="Z55" s="664"/>
      <c r="AA55" s="665"/>
      <c r="AB55" s="589" t="s">
        <v>301</v>
      </c>
      <c r="AC55" s="663" t="s">
        <v>93</v>
      </c>
      <c r="AD55" s="664"/>
      <c r="AE55" s="665"/>
      <c r="AF55" s="589" t="s">
        <v>302</v>
      </c>
      <c r="AG55" s="663" t="s">
        <v>94</v>
      </c>
      <c r="AH55" s="664"/>
      <c r="AI55" s="664"/>
      <c r="AJ55" s="665"/>
      <c r="AK55" s="666" t="s">
        <v>95</v>
      </c>
      <c r="AL55" s="667"/>
      <c r="AM55" s="667"/>
      <c r="AN55" s="668"/>
      <c r="AO55" s="588" t="s">
        <v>303</v>
      </c>
      <c r="AP55" s="666" t="s">
        <v>96</v>
      </c>
      <c r="AQ55" s="667"/>
      <c r="AR55" s="668"/>
      <c r="AS55" s="588" t="s">
        <v>304</v>
      </c>
      <c r="AT55" s="666" t="s">
        <v>97</v>
      </c>
      <c r="AU55" s="667"/>
      <c r="AV55" s="667"/>
      <c r="AW55" s="668"/>
      <c r="AX55" s="666" t="s">
        <v>98</v>
      </c>
      <c r="AY55" s="667"/>
      <c r="AZ55" s="667"/>
      <c r="BA55" s="668"/>
      <c r="BB55" s="186" t="s">
        <v>305</v>
      </c>
      <c r="BC55" s="652" t="s">
        <v>99</v>
      </c>
      <c r="BD55" s="669"/>
      <c r="BE55" s="669"/>
      <c r="BF55" s="660"/>
      <c r="BG55" s="647" t="s">
        <v>101</v>
      </c>
    </row>
    <row r="56" spans="1:59" ht="9" customHeight="1">
      <c r="A56" s="682"/>
      <c r="B56" s="630"/>
      <c r="C56" s="630"/>
      <c r="D56" s="630"/>
      <c r="E56" s="661" t="s">
        <v>102</v>
      </c>
      <c r="F56" s="661"/>
      <c r="G56" s="661"/>
      <c r="H56" s="661"/>
      <c r="I56" s="661"/>
      <c r="J56" s="661"/>
      <c r="K56" s="661"/>
      <c r="L56" s="661"/>
      <c r="M56" s="661"/>
      <c r="N56" s="661"/>
      <c r="O56" s="661"/>
      <c r="P56" s="661"/>
      <c r="Q56" s="661"/>
      <c r="R56" s="661"/>
      <c r="S56" s="661"/>
      <c r="T56" s="661"/>
      <c r="U56" s="661"/>
      <c r="V56" s="661"/>
      <c r="W56" s="661"/>
      <c r="X56" s="661"/>
      <c r="Y56" s="661"/>
      <c r="Z56" s="661"/>
      <c r="AA56" s="661"/>
      <c r="AB56" s="661"/>
      <c r="AC56" s="661"/>
      <c r="AD56" s="661"/>
      <c r="AE56" s="661"/>
      <c r="AF56" s="661"/>
      <c r="AG56" s="661"/>
      <c r="AH56" s="661"/>
      <c r="AI56" s="661"/>
      <c r="AJ56" s="661"/>
      <c r="AK56" s="661"/>
      <c r="AL56" s="661"/>
      <c r="AM56" s="661"/>
      <c r="AN56" s="661"/>
      <c r="AO56" s="661"/>
      <c r="AP56" s="661"/>
      <c r="AQ56" s="661"/>
      <c r="AR56" s="661"/>
      <c r="AS56" s="661"/>
      <c r="AT56" s="661"/>
      <c r="AU56" s="661"/>
      <c r="AV56" s="661"/>
      <c r="AW56" s="661"/>
      <c r="AX56" s="661"/>
      <c r="AY56" s="661"/>
      <c r="AZ56" s="661"/>
      <c r="BA56" s="661"/>
      <c r="BB56" s="661"/>
      <c r="BC56" s="661"/>
      <c r="BD56" s="661"/>
      <c r="BE56" s="661"/>
      <c r="BF56" s="661"/>
      <c r="BG56" s="648"/>
    </row>
    <row r="57" spans="1:59" ht="9" customHeight="1">
      <c r="A57" s="682"/>
      <c r="B57" s="630"/>
      <c r="C57" s="630"/>
      <c r="D57" s="630"/>
      <c r="E57" s="590">
        <v>35</v>
      </c>
      <c r="F57" s="590">
        <v>36</v>
      </c>
      <c r="G57" s="590">
        <v>37</v>
      </c>
      <c r="H57" s="590">
        <v>38</v>
      </c>
      <c r="I57" s="590">
        <v>39</v>
      </c>
      <c r="J57" s="590">
        <v>40</v>
      </c>
      <c r="K57" s="590">
        <v>41</v>
      </c>
      <c r="L57" s="590">
        <v>42</v>
      </c>
      <c r="M57" s="590">
        <v>43</v>
      </c>
      <c r="N57" s="590">
        <v>44</v>
      </c>
      <c r="O57" s="590">
        <v>45</v>
      </c>
      <c r="P57" s="590">
        <v>46</v>
      </c>
      <c r="Q57" s="590">
        <v>47</v>
      </c>
      <c r="R57" s="590">
        <v>48</v>
      </c>
      <c r="S57" s="590">
        <v>49</v>
      </c>
      <c r="T57" s="590">
        <v>50</v>
      </c>
      <c r="U57" s="590">
        <v>51</v>
      </c>
      <c r="V57" s="590"/>
      <c r="W57" s="590">
        <v>52</v>
      </c>
      <c r="X57" s="591">
        <v>1</v>
      </c>
      <c r="Y57" s="591">
        <v>2</v>
      </c>
      <c r="Z57" s="591">
        <v>3</v>
      </c>
      <c r="AA57" s="591">
        <v>4</v>
      </c>
      <c r="AB57" s="591">
        <v>5</v>
      </c>
      <c r="AC57" s="591">
        <v>6</v>
      </c>
      <c r="AD57" s="591">
        <v>7</v>
      </c>
      <c r="AE57" s="591">
        <v>8</v>
      </c>
      <c r="AF57" s="591">
        <v>9</v>
      </c>
      <c r="AG57" s="591">
        <v>10</v>
      </c>
      <c r="AH57" s="591">
        <v>11</v>
      </c>
      <c r="AI57" s="591">
        <v>12</v>
      </c>
      <c r="AJ57" s="591">
        <v>13</v>
      </c>
      <c r="AK57" s="591">
        <v>14</v>
      </c>
      <c r="AL57" s="591">
        <v>15</v>
      </c>
      <c r="AM57" s="591">
        <v>16</v>
      </c>
      <c r="AN57" s="591">
        <v>17</v>
      </c>
      <c r="AO57" s="591">
        <v>18</v>
      </c>
      <c r="AP57" s="591">
        <v>19</v>
      </c>
      <c r="AQ57" s="591">
        <v>20</v>
      </c>
      <c r="AR57" s="591">
        <v>21</v>
      </c>
      <c r="AS57" s="591">
        <v>22</v>
      </c>
      <c r="AT57" s="591">
        <v>23</v>
      </c>
      <c r="AU57" s="591">
        <v>24</v>
      </c>
      <c r="AV57" s="591">
        <v>25</v>
      </c>
      <c r="AW57" s="591">
        <v>26</v>
      </c>
      <c r="AX57" s="591">
        <v>27</v>
      </c>
      <c r="AY57" s="8">
        <v>28</v>
      </c>
      <c r="AZ57" s="8">
        <v>29</v>
      </c>
      <c r="BA57" s="8">
        <v>30</v>
      </c>
      <c r="BB57" s="8">
        <v>31</v>
      </c>
      <c r="BC57" s="8">
        <v>32</v>
      </c>
      <c r="BD57" s="8">
        <v>33</v>
      </c>
      <c r="BE57" s="8">
        <v>34</v>
      </c>
      <c r="BF57" s="8">
        <v>35</v>
      </c>
      <c r="BG57" s="648"/>
    </row>
    <row r="58" spans="1:59" ht="15">
      <c r="A58" s="682"/>
      <c r="B58" s="630"/>
      <c r="C58" s="630"/>
      <c r="D58" s="630"/>
      <c r="E58" s="662" t="s">
        <v>103</v>
      </c>
      <c r="F58" s="662"/>
      <c r="G58" s="662"/>
      <c r="H58" s="662"/>
      <c r="I58" s="662"/>
      <c r="J58" s="662"/>
      <c r="K58" s="662"/>
      <c r="L58" s="662"/>
      <c r="M58" s="662"/>
      <c r="N58" s="662"/>
      <c r="O58" s="662"/>
      <c r="P58" s="662"/>
      <c r="Q58" s="662"/>
      <c r="R58" s="662"/>
      <c r="S58" s="662"/>
      <c r="T58" s="662"/>
      <c r="U58" s="662"/>
      <c r="V58" s="662"/>
      <c r="W58" s="662"/>
      <c r="X58" s="662"/>
      <c r="Y58" s="662"/>
      <c r="Z58" s="662"/>
      <c r="AA58" s="662"/>
      <c r="AB58" s="662"/>
      <c r="AC58" s="662"/>
      <c r="AD58" s="662"/>
      <c r="AE58" s="662"/>
      <c r="AF58" s="662"/>
      <c r="AG58" s="662"/>
      <c r="AH58" s="662"/>
      <c r="AI58" s="662"/>
      <c r="AJ58" s="662"/>
      <c r="AK58" s="662"/>
      <c r="AL58" s="662"/>
      <c r="AM58" s="662"/>
      <c r="AN58" s="662"/>
      <c r="AO58" s="662"/>
      <c r="AP58" s="662"/>
      <c r="AQ58" s="662"/>
      <c r="AR58" s="662"/>
      <c r="AS58" s="662"/>
      <c r="AT58" s="662"/>
      <c r="AU58" s="662"/>
      <c r="AV58" s="662"/>
      <c r="AW58" s="662"/>
      <c r="AX58" s="662"/>
      <c r="AY58" s="662"/>
      <c r="AZ58" s="662"/>
      <c r="BA58" s="662"/>
      <c r="BB58" s="662"/>
      <c r="BC58" s="662"/>
      <c r="BD58" s="662"/>
      <c r="BE58" s="662"/>
      <c r="BF58" s="662"/>
      <c r="BG58" s="648"/>
    </row>
    <row r="59" spans="1:59" ht="15.75" thickBot="1">
      <c r="A59" s="683"/>
      <c r="B59" s="631"/>
      <c r="C59" s="631"/>
      <c r="D59" s="631"/>
      <c r="E59" s="592">
        <v>1</v>
      </c>
      <c r="F59" s="592">
        <v>2</v>
      </c>
      <c r="G59" s="592">
        <v>3</v>
      </c>
      <c r="H59" s="592">
        <v>4</v>
      </c>
      <c r="I59" s="592">
        <v>5</v>
      </c>
      <c r="J59" s="592">
        <v>6</v>
      </c>
      <c r="K59" s="592">
        <v>7</v>
      </c>
      <c r="L59" s="592">
        <v>8</v>
      </c>
      <c r="M59" s="592">
        <v>9</v>
      </c>
      <c r="N59" s="592">
        <v>10</v>
      </c>
      <c r="O59" s="592">
        <v>11</v>
      </c>
      <c r="P59" s="592">
        <v>12</v>
      </c>
      <c r="Q59" s="592">
        <v>13</v>
      </c>
      <c r="R59" s="592">
        <v>14</v>
      </c>
      <c r="S59" s="592">
        <v>15</v>
      </c>
      <c r="T59" s="592">
        <v>16</v>
      </c>
      <c r="U59" s="592">
        <v>17</v>
      </c>
      <c r="V59" s="592"/>
      <c r="W59" s="592">
        <v>18</v>
      </c>
      <c r="X59" s="592">
        <v>19</v>
      </c>
      <c r="Y59" s="592">
        <v>20</v>
      </c>
      <c r="Z59" s="592">
        <v>21</v>
      </c>
      <c r="AA59" s="592">
        <v>22</v>
      </c>
      <c r="AB59" s="592">
        <v>23</v>
      </c>
      <c r="AC59" s="592">
        <v>24</v>
      </c>
      <c r="AD59" s="592">
        <v>25</v>
      </c>
      <c r="AE59" s="592">
        <v>26</v>
      </c>
      <c r="AF59" s="592">
        <v>27</v>
      </c>
      <c r="AG59" s="592">
        <v>28</v>
      </c>
      <c r="AH59" s="592">
        <v>29</v>
      </c>
      <c r="AI59" s="592">
        <v>30</v>
      </c>
      <c r="AJ59" s="592">
        <v>31</v>
      </c>
      <c r="AK59" s="592">
        <v>32</v>
      </c>
      <c r="AL59" s="592">
        <v>33</v>
      </c>
      <c r="AM59" s="592">
        <v>34</v>
      </c>
      <c r="AN59" s="592">
        <v>35</v>
      </c>
      <c r="AO59" s="592">
        <v>36</v>
      </c>
      <c r="AP59" s="592">
        <v>37</v>
      </c>
      <c r="AQ59" s="592">
        <v>38</v>
      </c>
      <c r="AR59" s="592">
        <v>39</v>
      </c>
      <c r="AS59" s="592">
        <v>40</v>
      </c>
      <c r="AT59" s="592">
        <v>41</v>
      </c>
      <c r="AU59" s="592">
        <v>42</v>
      </c>
      <c r="AV59" s="592">
        <v>43</v>
      </c>
      <c r="AW59" s="592">
        <v>44</v>
      </c>
      <c r="AX59" s="592">
        <v>45</v>
      </c>
      <c r="AY59" s="185">
        <v>46</v>
      </c>
      <c r="AZ59" s="185">
        <v>47</v>
      </c>
      <c r="BA59" s="185">
        <v>48</v>
      </c>
      <c r="BB59" s="185">
        <v>49</v>
      </c>
      <c r="BC59" s="185">
        <v>50</v>
      </c>
      <c r="BD59" s="185">
        <v>51</v>
      </c>
      <c r="BE59" s="185">
        <v>52</v>
      </c>
      <c r="BF59" s="185">
        <v>53</v>
      </c>
      <c r="BG59" s="649"/>
    </row>
    <row r="60" spans="1:59" ht="15.75" customHeight="1">
      <c r="A60" s="620" t="s">
        <v>179</v>
      </c>
      <c r="B60" s="642" t="s">
        <v>104</v>
      </c>
      <c r="C60" s="642" t="s">
        <v>14</v>
      </c>
      <c r="D60" s="184" t="s">
        <v>105</v>
      </c>
      <c r="E60" s="565">
        <f>E62+E64+E66+E68+E70+E72</f>
        <v>22</v>
      </c>
      <c r="F60" s="565">
        <f aca="true" t="shared" si="23" ref="F60:BF60">F62+F64+F66+F68+F70+F72</f>
        <v>22</v>
      </c>
      <c r="G60" s="565">
        <f t="shared" si="23"/>
        <v>22</v>
      </c>
      <c r="H60" s="565">
        <f t="shared" si="23"/>
        <v>22</v>
      </c>
      <c r="I60" s="565">
        <f t="shared" si="23"/>
        <v>20</v>
      </c>
      <c r="J60" s="565">
        <f t="shared" si="23"/>
        <v>22</v>
      </c>
      <c r="K60" s="565">
        <f t="shared" si="23"/>
        <v>22</v>
      </c>
      <c r="L60" s="565">
        <f t="shared" si="23"/>
        <v>22</v>
      </c>
      <c r="M60" s="565">
        <f t="shared" si="23"/>
        <v>20</v>
      </c>
      <c r="N60" s="565">
        <f t="shared" si="23"/>
        <v>0</v>
      </c>
      <c r="O60" s="565">
        <f t="shared" si="23"/>
        <v>22</v>
      </c>
      <c r="P60" s="565">
        <f t="shared" si="23"/>
        <v>22</v>
      </c>
      <c r="Q60" s="565">
        <f t="shared" si="23"/>
        <v>22</v>
      </c>
      <c r="R60" s="565">
        <f t="shared" si="23"/>
        <v>0</v>
      </c>
      <c r="S60" s="565">
        <f t="shared" si="23"/>
        <v>22</v>
      </c>
      <c r="T60" s="565">
        <f t="shared" si="23"/>
        <v>22</v>
      </c>
      <c r="U60" s="565">
        <f t="shared" si="23"/>
        <v>0</v>
      </c>
      <c r="V60" s="565"/>
      <c r="W60" s="566">
        <f t="shared" si="23"/>
        <v>0</v>
      </c>
      <c r="X60" s="566">
        <f t="shared" si="23"/>
        <v>0</v>
      </c>
      <c r="Y60" s="565">
        <f t="shared" si="23"/>
        <v>0</v>
      </c>
      <c r="Z60" s="565">
        <f t="shared" si="23"/>
        <v>0</v>
      </c>
      <c r="AA60" s="565">
        <f t="shared" si="23"/>
        <v>0</v>
      </c>
      <c r="AB60" s="565">
        <f t="shared" si="23"/>
        <v>0</v>
      </c>
      <c r="AC60" s="565">
        <f t="shared" si="23"/>
        <v>0</v>
      </c>
      <c r="AD60" s="565">
        <f t="shared" si="23"/>
        <v>0</v>
      </c>
      <c r="AE60" s="565">
        <f t="shared" si="23"/>
        <v>0</v>
      </c>
      <c r="AF60" s="565">
        <f t="shared" si="23"/>
        <v>0</v>
      </c>
      <c r="AG60" s="565">
        <f t="shared" si="23"/>
        <v>0</v>
      </c>
      <c r="AH60" s="565">
        <f t="shared" si="23"/>
        <v>0</v>
      </c>
      <c r="AI60" s="565">
        <f t="shared" si="23"/>
        <v>0</v>
      </c>
      <c r="AJ60" s="565">
        <f t="shared" si="23"/>
        <v>0</v>
      </c>
      <c r="AK60" s="565">
        <f t="shared" si="23"/>
        <v>0</v>
      </c>
      <c r="AL60" s="565">
        <f t="shared" si="23"/>
        <v>0</v>
      </c>
      <c r="AM60" s="565">
        <f t="shared" si="23"/>
        <v>0</v>
      </c>
      <c r="AN60" s="565">
        <f t="shared" si="23"/>
        <v>0</v>
      </c>
      <c r="AO60" s="565">
        <f t="shared" si="23"/>
        <v>0</v>
      </c>
      <c r="AP60" s="565">
        <f t="shared" si="23"/>
        <v>0</v>
      </c>
      <c r="AQ60" s="565">
        <f t="shared" si="23"/>
        <v>0</v>
      </c>
      <c r="AR60" s="565">
        <f t="shared" si="23"/>
        <v>0</v>
      </c>
      <c r="AS60" s="565">
        <f t="shared" si="23"/>
        <v>0</v>
      </c>
      <c r="AT60" s="565">
        <f t="shared" si="23"/>
        <v>0</v>
      </c>
      <c r="AU60" s="565">
        <f t="shared" si="23"/>
        <v>0</v>
      </c>
      <c r="AV60" s="565">
        <f t="shared" si="23"/>
        <v>0</v>
      </c>
      <c r="AW60" s="566">
        <f t="shared" si="23"/>
        <v>0</v>
      </c>
      <c r="AX60" s="566">
        <f t="shared" si="23"/>
        <v>0</v>
      </c>
      <c r="AY60" s="218">
        <f t="shared" si="23"/>
        <v>0</v>
      </c>
      <c r="AZ60" s="218">
        <f t="shared" si="23"/>
        <v>0</v>
      </c>
      <c r="BA60" s="218">
        <f t="shared" si="23"/>
        <v>0</v>
      </c>
      <c r="BB60" s="218">
        <f t="shared" si="23"/>
        <v>0</v>
      </c>
      <c r="BC60" s="218">
        <f t="shared" si="23"/>
        <v>0</v>
      </c>
      <c r="BD60" s="218">
        <f t="shared" si="23"/>
        <v>0</v>
      </c>
      <c r="BE60" s="218">
        <f t="shared" si="23"/>
        <v>0</v>
      </c>
      <c r="BF60" s="218">
        <f t="shared" si="23"/>
        <v>0</v>
      </c>
      <c r="BG60" s="220">
        <f aca="true" t="shared" si="24" ref="BG60:BG87">SUM(E60:BF60)</f>
        <v>304</v>
      </c>
    </row>
    <row r="61" spans="1:59" ht="14.25" customHeight="1">
      <c r="A61" s="621"/>
      <c r="B61" s="623"/>
      <c r="C61" s="623"/>
      <c r="D61" s="9" t="s">
        <v>106</v>
      </c>
      <c r="E61" s="567">
        <f>E63+E65+E67+E69+E71+E73</f>
        <v>8</v>
      </c>
      <c r="F61" s="567">
        <f aca="true" t="shared" si="25" ref="F61:BF61">F63+F65+F67+F69+F71+F73</f>
        <v>9.5</v>
      </c>
      <c r="G61" s="567">
        <f t="shared" si="25"/>
        <v>9</v>
      </c>
      <c r="H61" s="567">
        <f t="shared" si="25"/>
        <v>8</v>
      </c>
      <c r="I61" s="567">
        <f t="shared" si="25"/>
        <v>8</v>
      </c>
      <c r="J61" s="567">
        <f t="shared" si="25"/>
        <v>8</v>
      </c>
      <c r="K61" s="567">
        <f t="shared" si="25"/>
        <v>9</v>
      </c>
      <c r="L61" s="567">
        <f t="shared" si="25"/>
        <v>8.5</v>
      </c>
      <c r="M61" s="567">
        <f t="shared" si="25"/>
        <v>9</v>
      </c>
      <c r="N61" s="567">
        <f t="shared" si="25"/>
        <v>0</v>
      </c>
      <c r="O61" s="567">
        <f t="shared" si="25"/>
        <v>9.5</v>
      </c>
      <c r="P61" s="567">
        <f t="shared" si="25"/>
        <v>10</v>
      </c>
      <c r="Q61" s="567">
        <f t="shared" si="25"/>
        <v>9.5</v>
      </c>
      <c r="R61" s="567">
        <f t="shared" si="25"/>
        <v>0</v>
      </c>
      <c r="S61" s="567">
        <f t="shared" si="25"/>
        <v>10</v>
      </c>
      <c r="T61" s="567">
        <f t="shared" si="25"/>
        <v>9</v>
      </c>
      <c r="U61" s="567">
        <f t="shared" si="25"/>
        <v>0</v>
      </c>
      <c r="V61" s="567"/>
      <c r="W61" s="568">
        <f t="shared" si="25"/>
        <v>0</v>
      </c>
      <c r="X61" s="568">
        <f t="shared" si="25"/>
        <v>0</v>
      </c>
      <c r="Y61" s="567">
        <f t="shared" si="25"/>
        <v>0</v>
      </c>
      <c r="Z61" s="567">
        <f t="shared" si="25"/>
        <v>0</v>
      </c>
      <c r="AA61" s="567">
        <f t="shared" si="25"/>
        <v>0</v>
      </c>
      <c r="AB61" s="567">
        <f t="shared" si="25"/>
        <v>0</v>
      </c>
      <c r="AC61" s="567">
        <f t="shared" si="25"/>
        <v>0</v>
      </c>
      <c r="AD61" s="567">
        <f t="shared" si="25"/>
        <v>0</v>
      </c>
      <c r="AE61" s="567">
        <f t="shared" si="25"/>
        <v>0</v>
      </c>
      <c r="AF61" s="567">
        <f t="shared" si="25"/>
        <v>0</v>
      </c>
      <c r="AG61" s="567">
        <f t="shared" si="25"/>
        <v>0</v>
      </c>
      <c r="AH61" s="567">
        <f t="shared" si="25"/>
        <v>0</v>
      </c>
      <c r="AI61" s="567">
        <f t="shared" si="25"/>
        <v>0</v>
      </c>
      <c r="AJ61" s="567">
        <f t="shared" si="25"/>
        <v>0</v>
      </c>
      <c r="AK61" s="567">
        <f t="shared" si="25"/>
        <v>0</v>
      </c>
      <c r="AL61" s="567">
        <f t="shared" si="25"/>
        <v>0</v>
      </c>
      <c r="AM61" s="567">
        <f t="shared" si="25"/>
        <v>0</v>
      </c>
      <c r="AN61" s="567">
        <f t="shared" si="25"/>
        <v>0</v>
      </c>
      <c r="AO61" s="567">
        <f t="shared" si="25"/>
        <v>0</v>
      </c>
      <c r="AP61" s="567">
        <f t="shared" si="25"/>
        <v>0</v>
      </c>
      <c r="AQ61" s="567">
        <f t="shared" si="25"/>
        <v>0</v>
      </c>
      <c r="AR61" s="567">
        <f t="shared" si="25"/>
        <v>0</v>
      </c>
      <c r="AS61" s="567">
        <f t="shared" si="25"/>
        <v>0</v>
      </c>
      <c r="AT61" s="567">
        <f t="shared" si="25"/>
        <v>0</v>
      </c>
      <c r="AU61" s="567">
        <f t="shared" si="25"/>
        <v>0</v>
      </c>
      <c r="AV61" s="567">
        <f t="shared" si="25"/>
        <v>0</v>
      </c>
      <c r="AW61" s="568">
        <f t="shared" si="25"/>
        <v>0</v>
      </c>
      <c r="AX61" s="568">
        <f t="shared" si="25"/>
        <v>0</v>
      </c>
      <c r="AY61" s="149">
        <f t="shared" si="25"/>
        <v>0</v>
      </c>
      <c r="AZ61" s="149">
        <f t="shared" si="25"/>
        <v>0</v>
      </c>
      <c r="BA61" s="149">
        <f t="shared" si="25"/>
        <v>0</v>
      </c>
      <c r="BB61" s="149">
        <f t="shared" si="25"/>
        <v>0</v>
      </c>
      <c r="BC61" s="149">
        <f t="shared" si="25"/>
        <v>0</v>
      </c>
      <c r="BD61" s="149">
        <f t="shared" si="25"/>
        <v>0</v>
      </c>
      <c r="BE61" s="149">
        <f t="shared" si="25"/>
        <v>0</v>
      </c>
      <c r="BF61" s="149">
        <f t="shared" si="25"/>
        <v>0</v>
      </c>
      <c r="BG61" s="182">
        <f t="shared" si="24"/>
        <v>125</v>
      </c>
    </row>
    <row r="62" spans="1:59" ht="9.75" customHeight="1">
      <c r="A62" s="621"/>
      <c r="B62" s="626" t="s">
        <v>17</v>
      </c>
      <c r="C62" s="625" t="s">
        <v>18</v>
      </c>
      <c r="D62" s="40" t="s">
        <v>105</v>
      </c>
      <c r="E62" s="571">
        <v>6</v>
      </c>
      <c r="F62" s="571">
        <v>6</v>
      </c>
      <c r="G62" s="571">
        <v>6</v>
      </c>
      <c r="H62" s="571">
        <v>6</v>
      </c>
      <c r="I62" s="571">
        <v>6</v>
      </c>
      <c r="J62" s="571">
        <v>6</v>
      </c>
      <c r="K62" s="571">
        <v>7</v>
      </c>
      <c r="L62" s="571">
        <v>7</v>
      </c>
      <c r="M62" s="571">
        <v>6</v>
      </c>
      <c r="N62" s="571"/>
      <c r="O62" s="571">
        <v>6</v>
      </c>
      <c r="P62" s="571">
        <v>8</v>
      </c>
      <c r="Q62" s="571">
        <v>6</v>
      </c>
      <c r="R62" s="571"/>
      <c r="S62" s="571">
        <v>8</v>
      </c>
      <c r="T62" s="571">
        <v>5</v>
      </c>
      <c r="U62" s="571"/>
      <c r="V62" s="571"/>
      <c r="W62" s="570">
        <v>0</v>
      </c>
      <c r="X62" s="570">
        <v>0</v>
      </c>
      <c r="Y62" s="571"/>
      <c r="Z62" s="571"/>
      <c r="AA62" s="571"/>
      <c r="AB62" s="571"/>
      <c r="AC62" s="571"/>
      <c r="AD62" s="571"/>
      <c r="AE62" s="571"/>
      <c r="AF62" s="571"/>
      <c r="AG62" s="571"/>
      <c r="AH62" s="571"/>
      <c r="AI62" s="571"/>
      <c r="AJ62" s="571"/>
      <c r="AK62" s="571"/>
      <c r="AL62" s="571"/>
      <c r="AM62" s="571"/>
      <c r="AN62" s="571"/>
      <c r="AO62" s="571"/>
      <c r="AP62" s="571"/>
      <c r="AQ62" s="571"/>
      <c r="AR62" s="571"/>
      <c r="AS62" s="569"/>
      <c r="AT62" s="569"/>
      <c r="AU62" s="574"/>
      <c r="AV62" s="573"/>
      <c r="AW62" s="570">
        <v>0</v>
      </c>
      <c r="AX62" s="570">
        <v>0</v>
      </c>
      <c r="AY62" s="46"/>
      <c r="AZ62" s="46"/>
      <c r="BA62" s="46"/>
      <c r="BB62" s="46"/>
      <c r="BC62" s="46"/>
      <c r="BD62" s="46"/>
      <c r="BE62" s="46"/>
      <c r="BF62" s="46"/>
      <c r="BG62" s="180">
        <f t="shared" si="24"/>
        <v>89</v>
      </c>
    </row>
    <row r="63" spans="1:59" ht="9.75" customHeight="1">
      <c r="A63" s="621"/>
      <c r="B63" s="626"/>
      <c r="C63" s="625"/>
      <c r="D63" s="40" t="s">
        <v>106</v>
      </c>
      <c r="E63" s="569">
        <v>2</v>
      </c>
      <c r="F63" s="569">
        <v>2</v>
      </c>
      <c r="G63" s="569">
        <v>2</v>
      </c>
      <c r="H63" s="569">
        <v>2</v>
      </c>
      <c r="I63" s="569">
        <v>2</v>
      </c>
      <c r="J63" s="569">
        <v>2</v>
      </c>
      <c r="K63" s="569">
        <v>2</v>
      </c>
      <c r="L63" s="569">
        <v>2</v>
      </c>
      <c r="M63" s="569">
        <v>2</v>
      </c>
      <c r="N63" s="569"/>
      <c r="O63" s="569">
        <v>3</v>
      </c>
      <c r="P63" s="569">
        <v>3</v>
      </c>
      <c r="Q63" s="569">
        <v>3</v>
      </c>
      <c r="R63" s="569"/>
      <c r="S63" s="569">
        <v>3</v>
      </c>
      <c r="T63" s="569">
        <v>2</v>
      </c>
      <c r="U63" s="569"/>
      <c r="V63" s="569"/>
      <c r="W63" s="570">
        <v>0</v>
      </c>
      <c r="X63" s="570">
        <v>0</v>
      </c>
      <c r="Y63" s="571"/>
      <c r="Z63" s="571"/>
      <c r="AA63" s="571"/>
      <c r="AB63" s="571"/>
      <c r="AC63" s="571"/>
      <c r="AD63" s="571"/>
      <c r="AE63" s="571"/>
      <c r="AF63" s="571"/>
      <c r="AG63" s="571"/>
      <c r="AH63" s="571"/>
      <c r="AI63" s="569"/>
      <c r="AJ63" s="569"/>
      <c r="AK63" s="569"/>
      <c r="AL63" s="569"/>
      <c r="AM63" s="571"/>
      <c r="AN63" s="569"/>
      <c r="AO63" s="569"/>
      <c r="AP63" s="569"/>
      <c r="AQ63" s="569"/>
      <c r="AR63" s="569"/>
      <c r="AS63" s="569"/>
      <c r="AT63" s="569"/>
      <c r="AU63" s="574"/>
      <c r="AV63" s="573"/>
      <c r="AW63" s="570">
        <v>0</v>
      </c>
      <c r="AX63" s="570">
        <v>0</v>
      </c>
      <c r="AY63" s="46"/>
      <c r="AZ63" s="46"/>
      <c r="BA63" s="46"/>
      <c r="BB63" s="46"/>
      <c r="BC63" s="46"/>
      <c r="BD63" s="46"/>
      <c r="BE63" s="46"/>
      <c r="BF63" s="46"/>
      <c r="BG63" s="180">
        <f t="shared" si="24"/>
        <v>32</v>
      </c>
    </row>
    <row r="64" spans="1:59" ht="9.75" customHeight="1">
      <c r="A64" s="621"/>
      <c r="B64" s="626" t="s">
        <v>19</v>
      </c>
      <c r="C64" s="625" t="s">
        <v>20</v>
      </c>
      <c r="D64" s="40" t="s">
        <v>105</v>
      </c>
      <c r="E64" s="571">
        <v>4</v>
      </c>
      <c r="F64" s="571">
        <v>2</v>
      </c>
      <c r="G64" s="571">
        <v>4</v>
      </c>
      <c r="H64" s="571">
        <v>3</v>
      </c>
      <c r="I64" s="571">
        <v>3</v>
      </c>
      <c r="J64" s="571">
        <v>2</v>
      </c>
      <c r="K64" s="571">
        <v>4</v>
      </c>
      <c r="L64" s="571">
        <v>4</v>
      </c>
      <c r="M64" s="571">
        <v>4</v>
      </c>
      <c r="N64" s="571"/>
      <c r="O64" s="571">
        <v>4</v>
      </c>
      <c r="P64" s="571">
        <v>4</v>
      </c>
      <c r="Q64" s="571">
        <v>4</v>
      </c>
      <c r="R64" s="571"/>
      <c r="S64" s="571">
        <v>4</v>
      </c>
      <c r="T64" s="571">
        <v>4</v>
      </c>
      <c r="U64" s="571"/>
      <c r="V64" s="571"/>
      <c r="W64" s="570">
        <v>0</v>
      </c>
      <c r="X64" s="570">
        <v>0</v>
      </c>
      <c r="Y64" s="571"/>
      <c r="Z64" s="571"/>
      <c r="AA64" s="571"/>
      <c r="AB64" s="571"/>
      <c r="AC64" s="571"/>
      <c r="AD64" s="571"/>
      <c r="AE64" s="571"/>
      <c r="AF64" s="571"/>
      <c r="AG64" s="571"/>
      <c r="AH64" s="571"/>
      <c r="AI64" s="571"/>
      <c r="AJ64" s="571"/>
      <c r="AK64" s="571"/>
      <c r="AL64" s="571"/>
      <c r="AM64" s="571"/>
      <c r="AN64" s="571"/>
      <c r="AO64" s="571"/>
      <c r="AP64" s="571"/>
      <c r="AQ64" s="571"/>
      <c r="AR64" s="571"/>
      <c r="AS64" s="571"/>
      <c r="AT64" s="571"/>
      <c r="AU64" s="574"/>
      <c r="AV64" s="573"/>
      <c r="AW64" s="570">
        <v>0</v>
      </c>
      <c r="AX64" s="570">
        <v>0</v>
      </c>
      <c r="AY64" s="46"/>
      <c r="AZ64" s="46"/>
      <c r="BA64" s="46"/>
      <c r="BB64" s="46"/>
      <c r="BC64" s="46"/>
      <c r="BD64" s="46"/>
      <c r="BE64" s="46"/>
      <c r="BF64" s="46"/>
      <c r="BG64" s="180">
        <f t="shared" si="24"/>
        <v>50</v>
      </c>
    </row>
    <row r="65" spans="1:59" ht="9.75" customHeight="1">
      <c r="A65" s="621"/>
      <c r="B65" s="626"/>
      <c r="C65" s="625"/>
      <c r="D65" s="40" t="s">
        <v>106</v>
      </c>
      <c r="E65" s="569">
        <v>2</v>
      </c>
      <c r="F65" s="569">
        <v>2</v>
      </c>
      <c r="G65" s="569">
        <v>2</v>
      </c>
      <c r="H65" s="569">
        <v>1</v>
      </c>
      <c r="I65" s="569">
        <v>2</v>
      </c>
      <c r="J65" s="569">
        <v>1</v>
      </c>
      <c r="K65" s="569">
        <v>2</v>
      </c>
      <c r="L65" s="569">
        <v>2</v>
      </c>
      <c r="M65" s="569">
        <v>2</v>
      </c>
      <c r="N65" s="571"/>
      <c r="O65" s="571">
        <v>2</v>
      </c>
      <c r="P65" s="571">
        <v>2</v>
      </c>
      <c r="Q65" s="571">
        <v>2</v>
      </c>
      <c r="R65" s="571"/>
      <c r="S65" s="571">
        <v>2</v>
      </c>
      <c r="T65" s="571">
        <v>2</v>
      </c>
      <c r="U65" s="571"/>
      <c r="V65" s="571"/>
      <c r="W65" s="570">
        <v>0</v>
      </c>
      <c r="X65" s="570">
        <v>0</v>
      </c>
      <c r="Y65" s="571"/>
      <c r="Z65" s="571"/>
      <c r="AA65" s="571"/>
      <c r="AB65" s="571"/>
      <c r="AC65" s="571"/>
      <c r="AD65" s="571"/>
      <c r="AE65" s="571"/>
      <c r="AF65" s="571"/>
      <c r="AG65" s="571"/>
      <c r="AH65" s="571"/>
      <c r="AI65" s="571"/>
      <c r="AJ65" s="571"/>
      <c r="AK65" s="571"/>
      <c r="AL65" s="571"/>
      <c r="AM65" s="571"/>
      <c r="AN65" s="571"/>
      <c r="AO65" s="571"/>
      <c r="AP65" s="571"/>
      <c r="AQ65" s="571"/>
      <c r="AR65" s="569"/>
      <c r="AS65" s="569"/>
      <c r="AT65" s="569"/>
      <c r="AU65" s="569"/>
      <c r="AV65" s="573"/>
      <c r="AW65" s="570">
        <v>0</v>
      </c>
      <c r="AX65" s="570">
        <v>0</v>
      </c>
      <c r="AY65" s="46"/>
      <c r="AZ65" s="46"/>
      <c r="BA65" s="46"/>
      <c r="BB65" s="46"/>
      <c r="BC65" s="46"/>
      <c r="BD65" s="46"/>
      <c r="BE65" s="46"/>
      <c r="BF65" s="46"/>
      <c r="BG65" s="180">
        <f t="shared" si="24"/>
        <v>26</v>
      </c>
    </row>
    <row r="66" spans="1:59" ht="9.75" customHeight="1">
      <c r="A66" s="621"/>
      <c r="B66" s="626" t="s">
        <v>21</v>
      </c>
      <c r="C66" s="625" t="s">
        <v>22</v>
      </c>
      <c r="D66" s="40" t="s">
        <v>105</v>
      </c>
      <c r="E66" s="569">
        <v>2</v>
      </c>
      <c r="F66" s="569">
        <v>3</v>
      </c>
      <c r="G66" s="569">
        <v>2</v>
      </c>
      <c r="H66" s="569">
        <v>4</v>
      </c>
      <c r="I66" s="569">
        <v>2</v>
      </c>
      <c r="J66" s="569">
        <v>4</v>
      </c>
      <c r="K66" s="569">
        <v>2</v>
      </c>
      <c r="L66" s="569">
        <v>2</v>
      </c>
      <c r="M66" s="569">
        <v>2</v>
      </c>
      <c r="N66" s="569"/>
      <c r="O66" s="569">
        <v>3</v>
      </c>
      <c r="P66" s="569">
        <v>2</v>
      </c>
      <c r="Q66" s="569">
        <v>3</v>
      </c>
      <c r="R66" s="569"/>
      <c r="S66" s="569">
        <v>2</v>
      </c>
      <c r="T66" s="569">
        <v>2</v>
      </c>
      <c r="U66" s="569"/>
      <c r="V66" s="569"/>
      <c r="W66" s="570">
        <v>0</v>
      </c>
      <c r="X66" s="570">
        <v>0</v>
      </c>
      <c r="Y66" s="571"/>
      <c r="Z66" s="571"/>
      <c r="AA66" s="571"/>
      <c r="AB66" s="571"/>
      <c r="AC66" s="571"/>
      <c r="AD66" s="571"/>
      <c r="AE66" s="571"/>
      <c r="AF66" s="571"/>
      <c r="AG66" s="571"/>
      <c r="AH66" s="571"/>
      <c r="AI66" s="571"/>
      <c r="AJ66" s="571"/>
      <c r="AK66" s="571"/>
      <c r="AL66" s="571"/>
      <c r="AM66" s="571"/>
      <c r="AN66" s="571"/>
      <c r="AO66" s="571"/>
      <c r="AP66" s="571"/>
      <c r="AQ66" s="571"/>
      <c r="AR66" s="571"/>
      <c r="AS66" s="571"/>
      <c r="AT66" s="571"/>
      <c r="AU66" s="576"/>
      <c r="AV66" s="573"/>
      <c r="AW66" s="570">
        <v>0</v>
      </c>
      <c r="AX66" s="570">
        <v>0</v>
      </c>
      <c r="AY66" s="46"/>
      <c r="AZ66" s="46"/>
      <c r="BA66" s="46"/>
      <c r="BB66" s="46"/>
      <c r="BC66" s="46"/>
      <c r="BD66" s="46"/>
      <c r="BE66" s="46"/>
      <c r="BF66" s="46"/>
      <c r="BG66" s="180">
        <f t="shared" si="24"/>
        <v>35</v>
      </c>
    </row>
    <row r="67" spans="1:59" ht="9.75" customHeight="1">
      <c r="A67" s="621"/>
      <c r="B67" s="626"/>
      <c r="C67" s="625"/>
      <c r="D67" s="40" t="s">
        <v>106</v>
      </c>
      <c r="E67" s="569"/>
      <c r="F67" s="569">
        <v>1</v>
      </c>
      <c r="G67" s="569">
        <v>1</v>
      </c>
      <c r="H67" s="569">
        <v>1</v>
      </c>
      <c r="I67" s="569"/>
      <c r="J67" s="569">
        <v>1</v>
      </c>
      <c r="K67" s="569">
        <v>1</v>
      </c>
      <c r="L67" s="569">
        <v>1</v>
      </c>
      <c r="M67" s="569">
        <v>1</v>
      </c>
      <c r="N67" s="569"/>
      <c r="O67" s="569">
        <v>1</v>
      </c>
      <c r="P67" s="569">
        <v>1</v>
      </c>
      <c r="Q67" s="569">
        <v>1</v>
      </c>
      <c r="R67" s="569"/>
      <c r="S67" s="569">
        <v>1</v>
      </c>
      <c r="T67" s="569">
        <v>1</v>
      </c>
      <c r="U67" s="571"/>
      <c r="V67" s="571"/>
      <c r="W67" s="570">
        <v>0</v>
      </c>
      <c r="X67" s="570">
        <v>0</v>
      </c>
      <c r="Y67" s="571"/>
      <c r="Z67" s="571"/>
      <c r="AA67" s="571"/>
      <c r="AB67" s="571"/>
      <c r="AC67" s="571"/>
      <c r="AD67" s="571"/>
      <c r="AE67" s="571"/>
      <c r="AF67" s="571"/>
      <c r="AG67" s="571"/>
      <c r="AH67" s="571"/>
      <c r="AI67" s="571"/>
      <c r="AJ67" s="571"/>
      <c r="AK67" s="571"/>
      <c r="AL67" s="571"/>
      <c r="AM67" s="571"/>
      <c r="AN67" s="571"/>
      <c r="AO67" s="571"/>
      <c r="AP67" s="569"/>
      <c r="AQ67" s="569"/>
      <c r="AR67" s="569"/>
      <c r="AS67" s="593"/>
      <c r="AT67" s="569"/>
      <c r="AU67" s="574"/>
      <c r="AV67" s="573"/>
      <c r="AW67" s="570">
        <v>0</v>
      </c>
      <c r="AX67" s="570">
        <v>0</v>
      </c>
      <c r="AY67" s="46"/>
      <c r="AZ67" s="46"/>
      <c r="BA67" s="46"/>
      <c r="BB67" s="46"/>
      <c r="BC67" s="46"/>
      <c r="BD67" s="46"/>
      <c r="BE67" s="46"/>
      <c r="BF67" s="46"/>
      <c r="BG67" s="180">
        <f t="shared" si="24"/>
        <v>12</v>
      </c>
    </row>
    <row r="68" spans="1:59" ht="9.75" customHeight="1">
      <c r="A68" s="621"/>
      <c r="B68" s="626" t="s">
        <v>24</v>
      </c>
      <c r="C68" s="625" t="s">
        <v>152</v>
      </c>
      <c r="D68" s="40" t="s">
        <v>105</v>
      </c>
      <c r="E68" s="569">
        <v>4</v>
      </c>
      <c r="F68" s="569">
        <v>4</v>
      </c>
      <c r="G68" s="569">
        <v>4</v>
      </c>
      <c r="H68" s="569">
        <v>4</v>
      </c>
      <c r="I68" s="569">
        <v>4</v>
      </c>
      <c r="J68" s="569">
        <v>4</v>
      </c>
      <c r="K68" s="569">
        <v>4</v>
      </c>
      <c r="L68" s="569">
        <v>4</v>
      </c>
      <c r="M68" s="569">
        <v>2</v>
      </c>
      <c r="N68" s="569"/>
      <c r="O68" s="569">
        <v>4</v>
      </c>
      <c r="P68" s="569">
        <v>2</v>
      </c>
      <c r="Q68" s="569">
        <v>4</v>
      </c>
      <c r="R68" s="569"/>
      <c r="S68" s="569">
        <v>2</v>
      </c>
      <c r="T68" s="569">
        <v>4</v>
      </c>
      <c r="U68" s="569"/>
      <c r="V68" s="569"/>
      <c r="W68" s="570">
        <v>0</v>
      </c>
      <c r="X68" s="570">
        <v>0</v>
      </c>
      <c r="Y68" s="571"/>
      <c r="Z68" s="571"/>
      <c r="AA68" s="571"/>
      <c r="AB68" s="571"/>
      <c r="AC68" s="571"/>
      <c r="AD68" s="571"/>
      <c r="AE68" s="571"/>
      <c r="AF68" s="571"/>
      <c r="AG68" s="571"/>
      <c r="AH68" s="571"/>
      <c r="AI68" s="571"/>
      <c r="AJ68" s="571"/>
      <c r="AK68" s="571"/>
      <c r="AL68" s="571"/>
      <c r="AM68" s="571"/>
      <c r="AN68" s="571"/>
      <c r="AO68" s="571"/>
      <c r="AP68" s="571"/>
      <c r="AQ68" s="571"/>
      <c r="AR68" s="571"/>
      <c r="AS68" s="571"/>
      <c r="AT68" s="571"/>
      <c r="AU68" s="576"/>
      <c r="AV68" s="573"/>
      <c r="AW68" s="570">
        <v>0</v>
      </c>
      <c r="AX68" s="570">
        <v>0</v>
      </c>
      <c r="AY68" s="46"/>
      <c r="AZ68" s="46"/>
      <c r="BA68" s="46"/>
      <c r="BB68" s="46"/>
      <c r="BC68" s="46"/>
      <c r="BD68" s="46"/>
      <c r="BE68" s="46"/>
      <c r="BF68" s="46"/>
      <c r="BG68" s="180">
        <f t="shared" si="24"/>
        <v>50</v>
      </c>
    </row>
    <row r="69" spans="1:59" ht="9.75" customHeight="1">
      <c r="A69" s="621"/>
      <c r="B69" s="626"/>
      <c r="C69" s="625"/>
      <c r="D69" s="40" t="s">
        <v>106</v>
      </c>
      <c r="E69" s="569">
        <v>1</v>
      </c>
      <c r="F69" s="569">
        <v>1</v>
      </c>
      <c r="G69" s="569">
        <v>1</v>
      </c>
      <c r="H69" s="569">
        <v>1</v>
      </c>
      <c r="I69" s="569">
        <v>1</v>
      </c>
      <c r="J69" s="569">
        <v>1</v>
      </c>
      <c r="K69" s="569">
        <v>1</v>
      </c>
      <c r="L69" s="569">
        <v>1</v>
      </c>
      <c r="M69" s="569">
        <v>1</v>
      </c>
      <c r="N69" s="571"/>
      <c r="O69" s="571">
        <v>1</v>
      </c>
      <c r="P69" s="571">
        <v>1</v>
      </c>
      <c r="Q69" s="571">
        <v>1</v>
      </c>
      <c r="R69" s="571"/>
      <c r="S69" s="571">
        <v>1</v>
      </c>
      <c r="T69" s="571">
        <v>1</v>
      </c>
      <c r="U69" s="569"/>
      <c r="V69" s="569"/>
      <c r="W69" s="570">
        <v>0</v>
      </c>
      <c r="X69" s="570">
        <v>0</v>
      </c>
      <c r="Y69" s="571"/>
      <c r="Z69" s="571"/>
      <c r="AA69" s="571"/>
      <c r="AB69" s="571"/>
      <c r="AC69" s="571"/>
      <c r="AD69" s="571"/>
      <c r="AE69" s="571"/>
      <c r="AF69" s="571"/>
      <c r="AG69" s="571"/>
      <c r="AH69" s="571"/>
      <c r="AI69" s="571"/>
      <c r="AJ69" s="571"/>
      <c r="AK69" s="571"/>
      <c r="AL69" s="571"/>
      <c r="AM69" s="571"/>
      <c r="AN69" s="571"/>
      <c r="AO69" s="571"/>
      <c r="AP69" s="571"/>
      <c r="AQ69" s="571"/>
      <c r="AR69" s="571"/>
      <c r="AS69" s="571"/>
      <c r="AT69" s="571"/>
      <c r="AU69" s="571"/>
      <c r="AV69" s="573"/>
      <c r="AW69" s="570">
        <v>0</v>
      </c>
      <c r="AX69" s="570">
        <v>0</v>
      </c>
      <c r="AY69" s="46"/>
      <c r="AZ69" s="46"/>
      <c r="BA69" s="46"/>
      <c r="BB69" s="46"/>
      <c r="BC69" s="46"/>
      <c r="BD69" s="46"/>
      <c r="BE69" s="46"/>
      <c r="BF69" s="46"/>
      <c r="BG69" s="180">
        <f t="shared" si="24"/>
        <v>14</v>
      </c>
    </row>
    <row r="70" spans="1:60" s="6" customFormat="1" ht="16.5">
      <c r="A70" s="621"/>
      <c r="B70" s="632" t="s">
        <v>43</v>
      </c>
      <c r="C70" s="637" t="s">
        <v>107</v>
      </c>
      <c r="D70" s="41" t="s">
        <v>105</v>
      </c>
      <c r="E70" s="569">
        <v>2</v>
      </c>
      <c r="F70" s="569">
        <v>4</v>
      </c>
      <c r="G70" s="569">
        <v>2</v>
      </c>
      <c r="H70" s="569">
        <v>2</v>
      </c>
      <c r="I70" s="569">
        <v>2</v>
      </c>
      <c r="J70" s="569">
        <v>2</v>
      </c>
      <c r="K70" s="569">
        <v>2</v>
      </c>
      <c r="L70" s="569">
        <v>2</v>
      </c>
      <c r="M70" s="569">
        <v>2</v>
      </c>
      <c r="N70" s="569"/>
      <c r="O70" s="569">
        <v>2</v>
      </c>
      <c r="P70" s="569">
        <v>2</v>
      </c>
      <c r="Q70" s="569">
        <v>2</v>
      </c>
      <c r="R70" s="569"/>
      <c r="S70" s="569">
        <v>2</v>
      </c>
      <c r="T70" s="569">
        <v>4</v>
      </c>
      <c r="U70" s="569"/>
      <c r="V70" s="569"/>
      <c r="W70" s="570">
        <v>0</v>
      </c>
      <c r="X70" s="570">
        <v>0</v>
      </c>
      <c r="Y70" s="576"/>
      <c r="Z70" s="576"/>
      <c r="AA70" s="576"/>
      <c r="AB70" s="576"/>
      <c r="AC70" s="576"/>
      <c r="AD70" s="576"/>
      <c r="AE70" s="576"/>
      <c r="AF70" s="576"/>
      <c r="AG70" s="576"/>
      <c r="AH70" s="576"/>
      <c r="AI70" s="576"/>
      <c r="AJ70" s="576"/>
      <c r="AK70" s="576"/>
      <c r="AL70" s="576"/>
      <c r="AM70" s="576"/>
      <c r="AN70" s="576"/>
      <c r="AO70" s="576"/>
      <c r="AP70" s="576"/>
      <c r="AQ70" s="576"/>
      <c r="AR70" s="576"/>
      <c r="AS70" s="576"/>
      <c r="AT70" s="576"/>
      <c r="AU70" s="576"/>
      <c r="AV70" s="576"/>
      <c r="AW70" s="572">
        <v>0</v>
      </c>
      <c r="AX70" s="570">
        <v>0</v>
      </c>
      <c r="AY70" s="46"/>
      <c r="AZ70" s="49"/>
      <c r="BA70" s="49"/>
      <c r="BB70" s="49"/>
      <c r="BC70" s="49"/>
      <c r="BD70" s="49"/>
      <c r="BE70" s="49"/>
      <c r="BF70" s="49"/>
      <c r="BG70" s="181">
        <f>SUM(E70:BF70)</f>
        <v>32</v>
      </c>
      <c r="BH70" s="1"/>
    </row>
    <row r="71" spans="1:60" s="6" customFormat="1" ht="16.5">
      <c r="A71" s="621"/>
      <c r="B71" s="633"/>
      <c r="C71" s="638"/>
      <c r="D71" s="41" t="s">
        <v>106</v>
      </c>
      <c r="E71" s="576">
        <v>1</v>
      </c>
      <c r="F71" s="576">
        <v>2</v>
      </c>
      <c r="G71" s="576">
        <v>1</v>
      </c>
      <c r="H71" s="576">
        <v>1</v>
      </c>
      <c r="I71" s="576">
        <v>1</v>
      </c>
      <c r="J71" s="576">
        <v>1</v>
      </c>
      <c r="K71" s="576">
        <v>1</v>
      </c>
      <c r="L71" s="576">
        <v>1</v>
      </c>
      <c r="M71" s="576">
        <v>1</v>
      </c>
      <c r="N71" s="576"/>
      <c r="O71" s="576">
        <v>1</v>
      </c>
      <c r="P71" s="576">
        <v>1</v>
      </c>
      <c r="Q71" s="576">
        <v>1</v>
      </c>
      <c r="R71" s="576"/>
      <c r="S71" s="576">
        <v>1</v>
      </c>
      <c r="T71" s="576">
        <v>2</v>
      </c>
      <c r="U71" s="576"/>
      <c r="V71" s="576"/>
      <c r="W71" s="570">
        <v>0</v>
      </c>
      <c r="X71" s="570">
        <v>0</v>
      </c>
      <c r="Y71" s="576"/>
      <c r="Z71" s="576"/>
      <c r="AA71" s="576"/>
      <c r="AB71" s="576"/>
      <c r="AC71" s="576"/>
      <c r="AD71" s="576"/>
      <c r="AE71" s="576"/>
      <c r="AF71" s="576"/>
      <c r="AG71" s="576"/>
      <c r="AH71" s="576"/>
      <c r="AI71" s="576"/>
      <c r="AJ71" s="576"/>
      <c r="AK71" s="576"/>
      <c r="AL71" s="576"/>
      <c r="AM71" s="576"/>
      <c r="AN71" s="576"/>
      <c r="AO71" s="576"/>
      <c r="AP71" s="576"/>
      <c r="AQ71" s="576"/>
      <c r="AR71" s="576"/>
      <c r="AS71" s="576"/>
      <c r="AT71" s="576"/>
      <c r="AU71" s="576"/>
      <c r="AV71" s="576"/>
      <c r="AW71" s="572">
        <v>0</v>
      </c>
      <c r="AX71" s="570">
        <v>0</v>
      </c>
      <c r="AY71" s="46"/>
      <c r="AZ71" s="49"/>
      <c r="BA71" s="49"/>
      <c r="BB71" s="49"/>
      <c r="BC71" s="49"/>
      <c r="BD71" s="49"/>
      <c r="BE71" s="49"/>
      <c r="BF71" s="49"/>
      <c r="BG71" s="181">
        <f>SUM(E71:BF71)</f>
        <v>16</v>
      </c>
      <c r="BH71" s="1"/>
    </row>
    <row r="72" spans="1:59" ht="9.75" customHeight="1">
      <c r="A72" s="621"/>
      <c r="B72" s="626" t="s">
        <v>44</v>
      </c>
      <c r="C72" s="625" t="s">
        <v>28</v>
      </c>
      <c r="D72" s="40" t="s">
        <v>105</v>
      </c>
      <c r="E72" s="569">
        <v>4</v>
      </c>
      <c r="F72" s="569">
        <v>3</v>
      </c>
      <c r="G72" s="569">
        <v>4</v>
      </c>
      <c r="H72" s="569">
        <v>3</v>
      </c>
      <c r="I72" s="569">
        <v>3</v>
      </c>
      <c r="J72" s="569">
        <v>4</v>
      </c>
      <c r="K72" s="569">
        <v>3</v>
      </c>
      <c r="L72" s="569">
        <v>3</v>
      </c>
      <c r="M72" s="569">
        <v>4</v>
      </c>
      <c r="N72" s="569"/>
      <c r="O72" s="569">
        <v>3</v>
      </c>
      <c r="P72" s="569">
        <v>4</v>
      </c>
      <c r="Q72" s="569">
        <v>3</v>
      </c>
      <c r="R72" s="569"/>
      <c r="S72" s="569">
        <v>4</v>
      </c>
      <c r="T72" s="569">
        <v>3</v>
      </c>
      <c r="U72" s="569"/>
      <c r="V72" s="569"/>
      <c r="W72" s="570">
        <v>0</v>
      </c>
      <c r="X72" s="570">
        <v>0</v>
      </c>
      <c r="Y72" s="571"/>
      <c r="Z72" s="571"/>
      <c r="AA72" s="571"/>
      <c r="AB72" s="571"/>
      <c r="AC72" s="571"/>
      <c r="AD72" s="571"/>
      <c r="AE72" s="571"/>
      <c r="AF72" s="571"/>
      <c r="AG72" s="571"/>
      <c r="AH72" s="571"/>
      <c r="AI72" s="571"/>
      <c r="AJ72" s="571"/>
      <c r="AK72" s="571"/>
      <c r="AL72" s="571"/>
      <c r="AM72" s="571"/>
      <c r="AN72" s="571"/>
      <c r="AO72" s="571"/>
      <c r="AP72" s="571"/>
      <c r="AQ72" s="571"/>
      <c r="AR72" s="571"/>
      <c r="AS72" s="571"/>
      <c r="AT72" s="571"/>
      <c r="AU72" s="571"/>
      <c r="AV72" s="573"/>
      <c r="AW72" s="570">
        <v>0</v>
      </c>
      <c r="AX72" s="570">
        <v>0</v>
      </c>
      <c r="AY72" s="46"/>
      <c r="AZ72" s="46"/>
      <c r="BA72" s="46"/>
      <c r="BB72" s="46"/>
      <c r="BC72" s="46"/>
      <c r="BD72" s="46"/>
      <c r="BE72" s="46"/>
      <c r="BF72" s="46"/>
      <c r="BG72" s="180">
        <f t="shared" si="24"/>
        <v>48</v>
      </c>
    </row>
    <row r="73" spans="1:59" ht="9.75" customHeight="1">
      <c r="A73" s="621"/>
      <c r="B73" s="626"/>
      <c r="C73" s="625"/>
      <c r="D73" s="40" t="s">
        <v>106</v>
      </c>
      <c r="E73" s="569">
        <v>2</v>
      </c>
      <c r="F73" s="569">
        <v>1.5</v>
      </c>
      <c r="G73" s="569">
        <v>2</v>
      </c>
      <c r="H73" s="569">
        <v>2</v>
      </c>
      <c r="I73" s="569">
        <v>2</v>
      </c>
      <c r="J73" s="569">
        <v>2</v>
      </c>
      <c r="K73" s="569">
        <v>2</v>
      </c>
      <c r="L73" s="569">
        <v>1.5</v>
      </c>
      <c r="M73" s="569">
        <v>2</v>
      </c>
      <c r="N73" s="569"/>
      <c r="O73" s="569">
        <v>1.5</v>
      </c>
      <c r="P73" s="569">
        <v>2</v>
      </c>
      <c r="Q73" s="569">
        <v>1.5</v>
      </c>
      <c r="R73" s="569"/>
      <c r="S73" s="569">
        <v>2</v>
      </c>
      <c r="T73" s="569">
        <v>1</v>
      </c>
      <c r="U73" s="569"/>
      <c r="V73" s="569"/>
      <c r="W73" s="570">
        <v>0</v>
      </c>
      <c r="X73" s="570">
        <v>0</v>
      </c>
      <c r="Y73" s="571"/>
      <c r="Z73" s="571"/>
      <c r="AA73" s="571"/>
      <c r="AB73" s="571"/>
      <c r="AC73" s="571"/>
      <c r="AD73" s="571"/>
      <c r="AE73" s="571"/>
      <c r="AF73" s="571"/>
      <c r="AG73" s="571"/>
      <c r="AH73" s="571"/>
      <c r="AI73" s="571"/>
      <c r="AJ73" s="571"/>
      <c r="AK73" s="571"/>
      <c r="AL73" s="571"/>
      <c r="AM73" s="571"/>
      <c r="AN73" s="571"/>
      <c r="AO73" s="571"/>
      <c r="AP73" s="571"/>
      <c r="AQ73" s="571"/>
      <c r="AR73" s="571"/>
      <c r="AS73" s="571"/>
      <c r="AT73" s="571"/>
      <c r="AU73" s="571"/>
      <c r="AV73" s="573"/>
      <c r="AW73" s="570">
        <v>0</v>
      </c>
      <c r="AX73" s="570">
        <v>0</v>
      </c>
      <c r="AY73" s="46"/>
      <c r="AZ73" s="46"/>
      <c r="BA73" s="46"/>
      <c r="BB73" s="46"/>
      <c r="BC73" s="46"/>
      <c r="BD73" s="46"/>
      <c r="BE73" s="46"/>
      <c r="BF73" s="46"/>
      <c r="BG73" s="180">
        <f t="shared" si="24"/>
        <v>25</v>
      </c>
    </row>
    <row r="74" spans="1:59" ht="12.75" customHeight="1">
      <c r="A74" s="621"/>
      <c r="B74" s="623" t="s">
        <v>45</v>
      </c>
      <c r="C74" s="623" t="s">
        <v>157</v>
      </c>
      <c r="D74" s="9" t="s">
        <v>105</v>
      </c>
      <c r="E74" s="577">
        <f>E76+E80+E78</f>
        <v>10</v>
      </c>
      <c r="F74" s="577">
        <f aca="true" t="shared" si="26" ref="F74:BF74">F76+F80+F78</f>
        <v>10</v>
      </c>
      <c r="G74" s="577">
        <f t="shared" si="26"/>
        <v>10</v>
      </c>
      <c r="H74" s="577">
        <f t="shared" si="26"/>
        <v>10</v>
      </c>
      <c r="I74" s="577">
        <f t="shared" si="26"/>
        <v>12</v>
      </c>
      <c r="J74" s="577">
        <f t="shared" si="26"/>
        <v>10</v>
      </c>
      <c r="K74" s="577">
        <f t="shared" si="26"/>
        <v>10</v>
      </c>
      <c r="L74" s="577">
        <f t="shared" si="26"/>
        <v>10</v>
      </c>
      <c r="M74" s="577">
        <f t="shared" si="26"/>
        <v>12</v>
      </c>
      <c r="N74" s="577">
        <f t="shared" si="26"/>
        <v>0</v>
      </c>
      <c r="O74" s="577">
        <f t="shared" si="26"/>
        <v>10</v>
      </c>
      <c r="P74" s="577">
        <f t="shared" si="26"/>
        <v>10</v>
      </c>
      <c r="Q74" s="577">
        <f t="shared" si="26"/>
        <v>10</v>
      </c>
      <c r="R74" s="577">
        <f t="shared" si="26"/>
        <v>0</v>
      </c>
      <c r="S74" s="577">
        <f t="shared" si="26"/>
        <v>10</v>
      </c>
      <c r="T74" s="577">
        <f t="shared" si="26"/>
        <v>10</v>
      </c>
      <c r="U74" s="577">
        <f t="shared" si="26"/>
        <v>0</v>
      </c>
      <c r="V74" s="577"/>
      <c r="W74" s="578">
        <f t="shared" si="26"/>
        <v>0</v>
      </c>
      <c r="X74" s="578">
        <f t="shared" si="26"/>
        <v>0</v>
      </c>
      <c r="Y74" s="577">
        <f t="shared" si="26"/>
        <v>4</v>
      </c>
      <c r="Z74" s="577">
        <f t="shared" si="26"/>
        <v>4</v>
      </c>
      <c r="AA74" s="577">
        <f t="shared" si="26"/>
        <v>2</v>
      </c>
      <c r="AB74" s="577">
        <f t="shared" si="26"/>
        <v>4</v>
      </c>
      <c r="AC74" s="577">
        <f t="shared" si="26"/>
        <v>2</v>
      </c>
      <c r="AD74" s="577">
        <f t="shared" si="26"/>
        <v>2</v>
      </c>
      <c r="AE74" s="577">
        <f t="shared" si="26"/>
        <v>4</v>
      </c>
      <c r="AF74" s="577">
        <f t="shared" si="26"/>
        <v>4</v>
      </c>
      <c r="AG74" s="577">
        <f t="shared" si="26"/>
        <v>4</v>
      </c>
      <c r="AH74" s="577">
        <f t="shared" si="26"/>
        <v>4</v>
      </c>
      <c r="AI74" s="577">
        <f t="shared" si="26"/>
        <v>2</v>
      </c>
      <c r="AJ74" s="577">
        <f t="shared" si="26"/>
        <v>4</v>
      </c>
      <c r="AK74" s="577">
        <f t="shared" si="26"/>
        <v>4</v>
      </c>
      <c r="AL74" s="577">
        <f t="shared" si="26"/>
        <v>4</v>
      </c>
      <c r="AM74" s="577">
        <f t="shared" si="26"/>
        <v>4</v>
      </c>
      <c r="AN74" s="577">
        <f t="shared" si="26"/>
        <v>2</v>
      </c>
      <c r="AO74" s="577">
        <f t="shared" si="26"/>
        <v>4</v>
      </c>
      <c r="AP74" s="577">
        <f t="shared" si="26"/>
        <v>0</v>
      </c>
      <c r="AQ74" s="577">
        <f t="shared" si="26"/>
        <v>0</v>
      </c>
      <c r="AR74" s="577">
        <f t="shared" si="26"/>
        <v>0</v>
      </c>
      <c r="AS74" s="577">
        <f t="shared" si="26"/>
        <v>0</v>
      </c>
      <c r="AT74" s="577">
        <f t="shared" si="26"/>
        <v>0</v>
      </c>
      <c r="AU74" s="577">
        <f t="shared" si="26"/>
        <v>0</v>
      </c>
      <c r="AV74" s="577">
        <f t="shared" si="26"/>
        <v>0</v>
      </c>
      <c r="AW74" s="578">
        <f t="shared" si="26"/>
        <v>0</v>
      </c>
      <c r="AX74" s="578">
        <f t="shared" si="26"/>
        <v>0</v>
      </c>
      <c r="AY74" s="50">
        <f t="shared" si="26"/>
        <v>0</v>
      </c>
      <c r="AZ74" s="50">
        <f t="shared" si="26"/>
        <v>0</v>
      </c>
      <c r="BA74" s="50">
        <f t="shared" si="26"/>
        <v>0</v>
      </c>
      <c r="BB74" s="50">
        <f t="shared" si="26"/>
        <v>0</v>
      </c>
      <c r="BC74" s="50">
        <f t="shared" si="26"/>
        <v>0</v>
      </c>
      <c r="BD74" s="50">
        <f t="shared" si="26"/>
        <v>0</v>
      </c>
      <c r="BE74" s="50">
        <f t="shared" si="26"/>
        <v>0</v>
      </c>
      <c r="BF74" s="50">
        <f t="shared" si="26"/>
        <v>0</v>
      </c>
      <c r="BG74" s="182">
        <f t="shared" si="24"/>
        <v>202</v>
      </c>
    </row>
    <row r="75" spans="1:59" ht="9.75" customHeight="1">
      <c r="A75" s="621"/>
      <c r="B75" s="623"/>
      <c r="C75" s="623"/>
      <c r="D75" s="9" t="s">
        <v>106</v>
      </c>
      <c r="E75" s="567">
        <f>E77+E81+E79</f>
        <v>2</v>
      </c>
      <c r="F75" s="567">
        <f aca="true" t="shared" si="27" ref="F75:BF75">F77+F81+F79</f>
        <v>4</v>
      </c>
      <c r="G75" s="567">
        <f t="shared" si="27"/>
        <v>2</v>
      </c>
      <c r="H75" s="567">
        <f t="shared" si="27"/>
        <v>3</v>
      </c>
      <c r="I75" s="567">
        <f t="shared" si="27"/>
        <v>4</v>
      </c>
      <c r="J75" s="567">
        <f t="shared" si="27"/>
        <v>3</v>
      </c>
      <c r="K75" s="567">
        <f t="shared" si="27"/>
        <v>4</v>
      </c>
      <c r="L75" s="567">
        <f t="shared" si="27"/>
        <v>3</v>
      </c>
      <c r="M75" s="567">
        <f t="shared" si="27"/>
        <v>4</v>
      </c>
      <c r="N75" s="567">
        <f t="shared" si="27"/>
        <v>0</v>
      </c>
      <c r="O75" s="567">
        <f t="shared" si="27"/>
        <v>4</v>
      </c>
      <c r="P75" s="567">
        <f t="shared" si="27"/>
        <v>3</v>
      </c>
      <c r="Q75" s="567">
        <f t="shared" si="27"/>
        <v>4</v>
      </c>
      <c r="R75" s="567">
        <f t="shared" si="27"/>
        <v>0</v>
      </c>
      <c r="S75" s="567">
        <f t="shared" si="27"/>
        <v>4</v>
      </c>
      <c r="T75" s="567">
        <f t="shared" si="27"/>
        <v>4</v>
      </c>
      <c r="U75" s="567">
        <f t="shared" si="27"/>
        <v>0</v>
      </c>
      <c r="V75" s="567"/>
      <c r="W75" s="568">
        <f t="shared" si="27"/>
        <v>0</v>
      </c>
      <c r="X75" s="568">
        <f t="shared" si="27"/>
        <v>0</v>
      </c>
      <c r="Y75" s="567">
        <f t="shared" si="27"/>
        <v>1</v>
      </c>
      <c r="Z75" s="567">
        <f t="shared" si="27"/>
        <v>2</v>
      </c>
      <c r="AA75" s="567">
        <f t="shared" si="27"/>
        <v>1</v>
      </c>
      <c r="AB75" s="567">
        <f t="shared" si="27"/>
        <v>1</v>
      </c>
      <c r="AC75" s="567">
        <f t="shared" si="27"/>
        <v>0</v>
      </c>
      <c r="AD75" s="567">
        <f t="shared" si="27"/>
        <v>1</v>
      </c>
      <c r="AE75" s="567">
        <f t="shared" si="27"/>
        <v>0</v>
      </c>
      <c r="AF75" s="567">
        <f t="shared" si="27"/>
        <v>1</v>
      </c>
      <c r="AG75" s="567">
        <f t="shared" si="27"/>
        <v>0</v>
      </c>
      <c r="AH75" s="567">
        <f t="shared" si="27"/>
        <v>1</v>
      </c>
      <c r="AI75" s="567">
        <f t="shared" si="27"/>
        <v>0</v>
      </c>
      <c r="AJ75" s="567">
        <f t="shared" si="27"/>
        <v>1</v>
      </c>
      <c r="AK75" s="567">
        <f t="shared" si="27"/>
        <v>1</v>
      </c>
      <c r="AL75" s="567">
        <f t="shared" si="27"/>
        <v>1</v>
      </c>
      <c r="AM75" s="567">
        <f t="shared" si="27"/>
        <v>1</v>
      </c>
      <c r="AN75" s="567">
        <f t="shared" si="27"/>
        <v>1</v>
      </c>
      <c r="AO75" s="567">
        <f t="shared" si="27"/>
        <v>1</v>
      </c>
      <c r="AP75" s="567">
        <f t="shared" si="27"/>
        <v>0</v>
      </c>
      <c r="AQ75" s="567">
        <f t="shared" si="27"/>
        <v>0</v>
      </c>
      <c r="AR75" s="567">
        <f t="shared" si="27"/>
        <v>0</v>
      </c>
      <c r="AS75" s="567">
        <f t="shared" si="27"/>
        <v>0</v>
      </c>
      <c r="AT75" s="567">
        <f t="shared" si="27"/>
        <v>0</v>
      </c>
      <c r="AU75" s="567">
        <f t="shared" si="27"/>
        <v>0</v>
      </c>
      <c r="AV75" s="567">
        <f t="shared" si="27"/>
        <v>0</v>
      </c>
      <c r="AW75" s="568">
        <f t="shared" si="27"/>
        <v>0</v>
      </c>
      <c r="AX75" s="568">
        <f t="shared" si="27"/>
        <v>0</v>
      </c>
      <c r="AY75" s="149">
        <f t="shared" si="27"/>
        <v>0</v>
      </c>
      <c r="AZ75" s="149">
        <f t="shared" si="27"/>
        <v>0</v>
      </c>
      <c r="BA75" s="149">
        <f t="shared" si="27"/>
        <v>0</v>
      </c>
      <c r="BB75" s="149">
        <f t="shared" si="27"/>
        <v>0</v>
      </c>
      <c r="BC75" s="149">
        <f t="shared" si="27"/>
        <v>0</v>
      </c>
      <c r="BD75" s="149">
        <f t="shared" si="27"/>
        <v>0</v>
      </c>
      <c r="BE75" s="149">
        <f t="shared" si="27"/>
        <v>0</v>
      </c>
      <c r="BF75" s="149">
        <f t="shared" si="27"/>
        <v>0</v>
      </c>
      <c r="BG75" s="182">
        <f t="shared" si="24"/>
        <v>62</v>
      </c>
    </row>
    <row r="76" spans="1:59" ht="9.75" customHeight="1">
      <c r="A76" s="621"/>
      <c r="B76" s="626" t="s">
        <v>147</v>
      </c>
      <c r="C76" s="625" t="s">
        <v>29</v>
      </c>
      <c r="D76" s="40" t="s">
        <v>105</v>
      </c>
      <c r="E76" s="581">
        <v>4</v>
      </c>
      <c r="F76" s="581">
        <v>6</v>
      </c>
      <c r="G76" s="581">
        <v>4</v>
      </c>
      <c r="H76" s="581">
        <v>6</v>
      </c>
      <c r="I76" s="581">
        <v>4</v>
      </c>
      <c r="J76" s="581">
        <v>6</v>
      </c>
      <c r="K76" s="581">
        <v>4</v>
      </c>
      <c r="L76" s="581">
        <v>4</v>
      </c>
      <c r="M76" s="581">
        <v>6</v>
      </c>
      <c r="N76" s="581"/>
      <c r="O76" s="581">
        <v>4</v>
      </c>
      <c r="P76" s="581">
        <v>4</v>
      </c>
      <c r="Q76" s="581">
        <v>4</v>
      </c>
      <c r="R76" s="581"/>
      <c r="S76" s="581">
        <v>4</v>
      </c>
      <c r="T76" s="581">
        <v>4</v>
      </c>
      <c r="U76" s="581"/>
      <c r="V76" s="581"/>
      <c r="W76" s="570">
        <v>0</v>
      </c>
      <c r="X76" s="570">
        <v>0</v>
      </c>
      <c r="Y76" s="573"/>
      <c r="Z76" s="573"/>
      <c r="AA76" s="573"/>
      <c r="AB76" s="573"/>
      <c r="AC76" s="573"/>
      <c r="AD76" s="573"/>
      <c r="AE76" s="573"/>
      <c r="AF76" s="573"/>
      <c r="AG76" s="573"/>
      <c r="AH76" s="573"/>
      <c r="AI76" s="573"/>
      <c r="AJ76" s="573"/>
      <c r="AK76" s="573"/>
      <c r="AL76" s="573"/>
      <c r="AM76" s="573"/>
      <c r="AN76" s="573"/>
      <c r="AO76" s="573"/>
      <c r="AP76" s="573"/>
      <c r="AQ76" s="573"/>
      <c r="AR76" s="573"/>
      <c r="AS76" s="573"/>
      <c r="AT76" s="573"/>
      <c r="AU76" s="575"/>
      <c r="AV76" s="573"/>
      <c r="AW76" s="570">
        <v>0</v>
      </c>
      <c r="AX76" s="570">
        <v>0</v>
      </c>
      <c r="AY76" s="46"/>
      <c r="AZ76" s="46"/>
      <c r="BA76" s="46"/>
      <c r="BB76" s="46"/>
      <c r="BC76" s="46"/>
      <c r="BD76" s="46"/>
      <c r="BE76" s="46"/>
      <c r="BF76" s="46"/>
      <c r="BG76" s="180">
        <f t="shared" si="24"/>
        <v>64</v>
      </c>
    </row>
    <row r="77" spans="1:59" ht="9.75" customHeight="1">
      <c r="A77" s="621"/>
      <c r="B77" s="626"/>
      <c r="C77" s="625"/>
      <c r="D77" s="40" t="s">
        <v>106</v>
      </c>
      <c r="E77" s="581">
        <v>1</v>
      </c>
      <c r="F77" s="581">
        <v>2</v>
      </c>
      <c r="G77" s="581">
        <v>1</v>
      </c>
      <c r="H77" s="581">
        <v>2</v>
      </c>
      <c r="I77" s="581">
        <v>1</v>
      </c>
      <c r="J77" s="581">
        <v>2</v>
      </c>
      <c r="K77" s="581">
        <v>1</v>
      </c>
      <c r="L77" s="581">
        <v>1</v>
      </c>
      <c r="M77" s="581">
        <v>2</v>
      </c>
      <c r="N77" s="581"/>
      <c r="O77" s="581">
        <v>1</v>
      </c>
      <c r="P77" s="581">
        <v>1</v>
      </c>
      <c r="Q77" s="581">
        <v>1</v>
      </c>
      <c r="R77" s="581"/>
      <c r="S77" s="581">
        <v>1</v>
      </c>
      <c r="T77" s="581">
        <v>1</v>
      </c>
      <c r="U77" s="581"/>
      <c r="V77" s="581"/>
      <c r="W77" s="570">
        <v>0</v>
      </c>
      <c r="X77" s="570">
        <v>0</v>
      </c>
      <c r="Y77" s="573"/>
      <c r="Z77" s="573"/>
      <c r="AA77" s="573"/>
      <c r="AB77" s="573"/>
      <c r="AC77" s="573"/>
      <c r="AD77" s="573"/>
      <c r="AE77" s="573"/>
      <c r="AF77" s="573"/>
      <c r="AG77" s="573"/>
      <c r="AH77" s="573"/>
      <c r="AI77" s="573"/>
      <c r="AJ77" s="573"/>
      <c r="AK77" s="573"/>
      <c r="AL77" s="573"/>
      <c r="AM77" s="573"/>
      <c r="AN77" s="573"/>
      <c r="AO77" s="573"/>
      <c r="AP77" s="573"/>
      <c r="AQ77" s="573"/>
      <c r="AR77" s="573"/>
      <c r="AS77" s="573"/>
      <c r="AT77" s="573"/>
      <c r="AU77" s="579"/>
      <c r="AV77" s="573"/>
      <c r="AW77" s="570">
        <v>0</v>
      </c>
      <c r="AX77" s="570">
        <v>0</v>
      </c>
      <c r="AY77" s="46"/>
      <c r="AZ77" s="46"/>
      <c r="BA77" s="46"/>
      <c r="BB77" s="46"/>
      <c r="BC77" s="46"/>
      <c r="BD77" s="46"/>
      <c r="BE77" s="46"/>
      <c r="BF77" s="46"/>
      <c r="BG77" s="180">
        <f t="shared" si="24"/>
        <v>18</v>
      </c>
    </row>
    <row r="78" spans="1:60" s="6" customFormat="1" ht="16.5">
      <c r="A78" s="621"/>
      <c r="B78" s="632" t="s">
        <v>148</v>
      </c>
      <c r="C78" s="625" t="s">
        <v>269</v>
      </c>
      <c r="D78" s="40" t="s">
        <v>105</v>
      </c>
      <c r="E78" s="581">
        <v>2</v>
      </c>
      <c r="F78" s="581">
        <v>2</v>
      </c>
      <c r="G78" s="581">
        <v>2</v>
      </c>
      <c r="H78" s="581">
        <v>2</v>
      </c>
      <c r="I78" s="581">
        <v>4</v>
      </c>
      <c r="J78" s="581">
        <v>2</v>
      </c>
      <c r="K78" s="581">
        <v>2</v>
      </c>
      <c r="L78" s="581">
        <v>2</v>
      </c>
      <c r="M78" s="581">
        <v>4</v>
      </c>
      <c r="N78" s="581"/>
      <c r="O78" s="581">
        <v>2</v>
      </c>
      <c r="P78" s="581">
        <v>2</v>
      </c>
      <c r="Q78" s="581">
        <v>2</v>
      </c>
      <c r="R78" s="581"/>
      <c r="S78" s="581">
        <v>2</v>
      </c>
      <c r="T78" s="581">
        <v>2</v>
      </c>
      <c r="U78" s="581"/>
      <c r="V78" s="581"/>
      <c r="W78" s="570">
        <v>0</v>
      </c>
      <c r="X78" s="570">
        <v>0</v>
      </c>
      <c r="Y78" s="575">
        <v>4</v>
      </c>
      <c r="Z78" s="575">
        <v>4</v>
      </c>
      <c r="AA78" s="575">
        <v>2</v>
      </c>
      <c r="AB78" s="575">
        <v>4</v>
      </c>
      <c r="AC78" s="575">
        <v>2</v>
      </c>
      <c r="AD78" s="575">
        <v>2</v>
      </c>
      <c r="AE78" s="575">
        <v>4</v>
      </c>
      <c r="AF78" s="575">
        <v>4</v>
      </c>
      <c r="AG78" s="575">
        <v>4</v>
      </c>
      <c r="AH78" s="575">
        <v>4</v>
      </c>
      <c r="AI78" s="575">
        <v>2</v>
      </c>
      <c r="AJ78" s="575">
        <v>4</v>
      </c>
      <c r="AK78" s="575">
        <v>4</v>
      </c>
      <c r="AL78" s="575">
        <v>4</v>
      </c>
      <c r="AM78" s="575">
        <v>4</v>
      </c>
      <c r="AN78" s="575">
        <v>2</v>
      </c>
      <c r="AO78" s="575">
        <v>4</v>
      </c>
      <c r="AP78" s="575"/>
      <c r="AQ78" s="575"/>
      <c r="AR78" s="575"/>
      <c r="AS78" s="575"/>
      <c r="AT78" s="575"/>
      <c r="AU78" s="575"/>
      <c r="AV78" s="575"/>
      <c r="AW78" s="570">
        <v>0</v>
      </c>
      <c r="AX78" s="570">
        <v>0</v>
      </c>
      <c r="AY78" s="49"/>
      <c r="AZ78" s="46"/>
      <c r="BA78" s="46"/>
      <c r="BB78" s="46"/>
      <c r="BC78" s="46"/>
      <c r="BD78" s="46"/>
      <c r="BE78" s="46"/>
      <c r="BF78" s="46"/>
      <c r="BG78" s="180">
        <f>SUM(E78:BF78)</f>
        <v>90</v>
      </c>
      <c r="BH78" s="1"/>
    </row>
    <row r="79" spans="1:59" ht="16.5">
      <c r="A79" s="621"/>
      <c r="B79" s="633"/>
      <c r="C79" s="625"/>
      <c r="D79" s="40" t="s">
        <v>106</v>
      </c>
      <c r="E79" s="581"/>
      <c r="F79" s="581">
        <v>1</v>
      </c>
      <c r="G79" s="581"/>
      <c r="H79" s="581"/>
      <c r="I79" s="581">
        <v>1</v>
      </c>
      <c r="J79" s="581"/>
      <c r="K79" s="581">
        <v>1</v>
      </c>
      <c r="L79" s="581"/>
      <c r="M79" s="581">
        <v>1</v>
      </c>
      <c r="N79" s="581"/>
      <c r="O79" s="581">
        <v>1</v>
      </c>
      <c r="P79" s="581"/>
      <c r="Q79" s="581">
        <v>1</v>
      </c>
      <c r="R79" s="581"/>
      <c r="S79" s="581">
        <v>1</v>
      </c>
      <c r="T79" s="581">
        <v>1</v>
      </c>
      <c r="U79" s="581"/>
      <c r="V79" s="581"/>
      <c r="W79" s="570">
        <v>0</v>
      </c>
      <c r="X79" s="570">
        <v>0</v>
      </c>
      <c r="Y79" s="573">
        <v>1</v>
      </c>
      <c r="Z79" s="573">
        <v>2</v>
      </c>
      <c r="AA79" s="573">
        <v>1</v>
      </c>
      <c r="AB79" s="573">
        <v>1</v>
      </c>
      <c r="AC79" s="573"/>
      <c r="AD79" s="573">
        <v>1</v>
      </c>
      <c r="AE79" s="573"/>
      <c r="AF79" s="573">
        <v>1</v>
      </c>
      <c r="AG79" s="573"/>
      <c r="AH79" s="573">
        <v>1</v>
      </c>
      <c r="AI79" s="573"/>
      <c r="AJ79" s="573">
        <v>1</v>
      </c>
      <c r="AK79" s="573">
        <v>1</v>
      </c>
      <c r="AL79" s="573">
        <v>1</v>
      </c>
      <c r="AM79" s="573">
        <v>1</v>
      </c>
      <c r="AN79" s="573">
        <v>1</v>
      </c>
      <c r="AO79" s="573">
        <v>1</v>
      </c>
      <c r="AP79" s="573"/>
      <c r="AQ79" s="573"/>
      <c r="AR79" s="573"/>
      <c r="AS79" s="573"/>
      <c r="AT79" s="573"/>
      <c r="AU79" s="573"/>
      <c r="AV79" s="573"/>
      <c r="AW79" s="570">
        <v>0</v>
      </c>
      <c r="AX79" s="570">
        <v>0</v>
      </c>
      <c r="AY79" s="49"/>
      <c r="AZ79" s="46"/>
      <c r="BA79" s="46"/>
      <c r="BB79" s="46"/>
      <c r="BC79" s="46"/>
      <c r="BD79" s="46"/>
      <c r="BE79" s="46"/>
      <c r="BF79" s="46"/>
      <c r="BG79" s="180">
        <f>SUM(E79:BF79)</f>
        <v>22</v>
      </c>
    </row>
    <row r="80" spans="1:59" ht="9.75" customHeight="1">
      <c r="A80" s="621"/>
      <c r="B80" s="626" t="s">
        <v>149</v>
      </c>
      <c r="C80" s="625" t="s">
        <v>30</v>
      </c>
      <c r="D80" s="40" t="s">
        <v>105</v>
      </c>
      <c r="E80" s="581">
        <v>4</v>
      </c>
      <c r="F80" s="581">
        <v>2</v>
      </c>
      <c r="G80" s="581">
        <v>4</v>
      </c>
      <c r="H80" s="581">
        <v>2</v>
      </c>
      <c r="I80" s="581">
        <v>4</v>
      </c>
      <c r="J80" s="581">
        <v>2</v>
      </c>
      <c r="K80" s="581">
        <v>4</v>
      </c>
      <c r="L80" s="581">
        <v>4</v>
      </c>
      <c r="M80" s="581">
        <v>2</v>
      </c>
      <c r="N80" s="581"/>
      <c r="O80" s="581">
        <v>4</v>
      </c>
      <c r="P80" s="581">
        <v>4</v>
      </c>
      <c r="Q80" s="581">
        <v>4</v>
      </c>
      <c r="R80" s="581"/>
      <c r="S80" s="581">
        <v>4</v>
      </c>
      <c r="T80" s="581">
        <v>4</v>
      </c>
      <c r="U80" s="581"/>
      <c r="V80" s="581"/>
      <c r="W80" s="570">
        <v>0</v>
      </c>
      <c r="X80" s="570">
        <v>0</v>
      </c>
      <c r="Y80" s="575"/>
      <c r="Z80" s="575"/>
      <c r="AA80" s="575"/>
      <c r="AB80" s="575"/>
      <c r="AC80" s="575"/>
      <c r="AD80" s="575"/>
      <c r="AE80" s="575"/>
      <c r="AF80" s="575"/>
      <c r="AG80" s="575"/>
      <c r="AH80" s="575"/>
      <c r="AI80" s="575"/>
      <c r="AJ80" s="575"/>
      <c r="AK80" s="575"/>
      <c r="AL80" s="575"/>
      <c r="AM80" s="575"/>
      <c r="AN80" s="575"/>
      <c r="AO80" s="575"/>
      <c r="AP80" s="579"/>
      <c r="AQ80" s="579"/>
      <c r="AR80" s="579"/>
      <c r="AS80" s="579"/>
      <c r="AT80" s="579"/>
      <c r="AU80" s="579"/>
      <c r="AV80" s="573"/>
      <c r="AW80" s="570">
        <v>0</v>
      </c>
      <c r="AX80" s="570">
        <v>0</v>
      </c>
      <c r="AY80" s="46"/>
      <c r="AZ80" s="46"/>
      <c r="BA80" s="46"/>
      <c r="BB80" s="46"/>
      <c r="BC80" s="46"/>
      <c r="BD80" s="46"/>
      <c r="BE80" s="46"/>
      <c r="BF80" s="46"/>
      <c r="BG80" s="180">
        <f t="shared" si="24"/>
        <v>48</v>
      </c>
    </row>
    <row r="81" spans="1:59" ht="9.75" customHeight="1">
      <c r="A81" s="621"/>
      <c r="B81" s="626"/>
      <c r="C81" s="625"/>
      <c r="D81" s="40" t="s">
        <v>106</v>
      </c>
      <c r="E81" s="569">
        <v>1</v>
      </c>
      <c r="F81" s="569">
        <v>1</v>
      </c>
      <c r="G81" s="569">
        <v>1</v>
      </c>
      <c r="H81" s="569">
        <v>1</v>
      </c>
      <c r="I81" s="569">
        <v>2</v>
      </c>
      <c r="J81" s="569">
        <v>1</v>
      </c>
      <c r="K81" s="569">
        <v>2</v>
      </c>
      <c r="L81" s="569">
        <v>2</v>
      </c>
      <c r="M81" s="569">
        <v>1</v>
      </c>
      <c r="N81" s="569"/>
      <c r="O81" s="569">
        <v>2</v>
      </c>
      <c r="P81" s="569">
        <v>2</v>
      </c>
      <c r="Q81" s="569">
        <v>2</v>
      </c>
      <c r="R81" s="569"/>
      <c r="S81" s="569">
        <v>2</v>
      </c>
      <c r="T81" s="569">
        <v>2</v>
      </c>
      <c r="U81" s="581"/>
      <c r="V81" s="581"/>
      <c r="W81" s="570">
        <v>0</v>
      </c>
      <c r="X81" s="570">
        <v>0</v>
      </c>
      <c r="Y81" s="575"/>
      <c r="Z81" s="575"/>
      <c r="AA81" s="575"/>
      <c r="AB81" s="575"/>
      <c r="AC81" s="575"/>
      <c r="AD81" s="575"/>
      <c r="AE81" s="575"/>
      <c r="AF81" s="575"/>
      <c r="AG81" s="575"/>
      <c r="AH81" s="575"/>
      <c r="AI81" s="575"/>
      <c r="AJ81" s="579"/>
      <c r="AK81" s="579"/>
      <c r="AL81" s="579"/>
      <c r="AM81" s="575"/>
      <c r="AN81" s="579"/>
      <c r="AO81" s="579"/>
      <c r="AP81" s="579"/>
      <c r="AQ81" s="579"/>
      <c r="AR81" s="579"/>
      <c r="AS81" s="579"/>
      <c r="AT81" s="579"/>
      <c r="AU81" s="579"/>
      <c r="AV81" s="573"/>
      <c r="AW81" s="570">
        <v>0</v>
      </c>
      <c r="AX81" s="570">
        <v>0</v>
      </c>
      <c r="AY81" s="46"/>
      <c r="AZ81" s="46"/>
      <c r="BA81" s="46"/>
      <c r="BB81" s="46"/>
      <c r="BC81" s="46"/>
      <c r="BD81" s="46"/>
      <c r="BE81" s="46"/>
      <c r="BF81" s="46"/>
      <c r="BG81" s="180">
        <f t="shared" si="24"/>
        <v>22</v>
      </c>
    </row>
    <row r="82" spans="1:59" ht="11.25" customHeight="1">
      <c r="A82" s="621"/>
      <c r="B82" s="623" t="s">
        <v>108</v>
      </c>
      <c r="C82" s="623" t="s">
        <v>109</v>
      </c>
      <c r="D82" s="9" t="s">
        <v>105</v>
      </c>
      <c r="E82" s="577">
        <f>E84+E86</f>
        <v>0</v>
      </c>
      <c r="F82" s="577">
        <f aca="true" t="shared" si="28" ref="F82:BF82">F84+F86</f>
        <v>0</v>
      </c>
      <c r="G82" s="577">
        <f t="shared" si="28"/>
        <v>0</v>
      </c>
      <c r="H82" s="577">
        <f t="shared" si="28"/>
        <v>0</v>
      </c>
      <c r="I82" s="577">
        <f t="shared" si="28"/>
        <v>0</v>
      </c>
      <c r="J82" s="577">
        <f t="shared" si="28"/>
        <v>0</v>
      </c>
      <c r="K82" s="577">
        <f t="shared" si="28"/>
        <v>0</v>
      </c>
      <c r="L82" s="577">
        <f t="shared" si="28"/>
        <v>0</v>
      </c>
      <c r="M82" s="577">
        <f t="shared" si="28"/>
        <v>0</v>
      </c>
      <c r="N82" s="577">
        <f t="shared" si="28"/>
        <v>0</v>
      </c>
      <c r="O82" s="577">
        <f t="shared" si="28"/>
        <v>0</v>
      </c>
      <c r="P82" s="577">
        <f t="shared" si="28"/>
        <v>0</v>
      </c>
      <c r="Q82" s="577">
        <f t="shared" si="28"/>
        <v>0</v>
      </c>
      <c r="R82" s="577">
        <f t="shared" si="28"/>
        <v>0</v>
      </c>
      <c r="S82" s="577">
        <f t="shared" si="28"/>
        <v>0</v>
      </c>
      <c r="T82" s="577">
        <f t="shared" si="28"/>
        <v>0</v>
      </c>
      <c r="U82" s="577">
        <f t="shared" si="28"/>
        <v>0</v>
      </c>
      <c r="V82" s="577"/>
      <c r="W82" s="578">
        <f t="shared" si="28"/>
        <v>0</v>
      </c>
      <c r="X82" s="578">
        <f t="shared" si="28"/>
        <v>0</v>
      </c>
      <c r="Y82" s="577">
        <f t="shared" si="28"/>
        <v>6</v>
      </c>
      <c r="Z82" s="577">
        <f t="shared" si="28"/>
        <v>6</v>
      </c>
      <c r="AA82" s="577">
        <f t="shared" si="28"/>
        <v>6</v>
      </c>
      <c r="AB82" s="577">
        <f t="shared" si="28"/>
        <v>6</v>
      </c>
      <c r="AC82" s="577">
        <f t="shared" si="28"/>
        <v>6</v>
      </c>
      <c r="AD82" s="577">
        <f t="shared" si="28"/>
        <v>6</v>
      </c>
      <c r="AE82" s="577">
        <f t="shared" si="28"/>
        <v>6</v>
      </c>
      <c r="AF82" s="577">
        <f t="shared" si="28"/>
        <v>6</v>
      </c>
      <c r="AG82" s="577">
        <f t="shared" si="28"/>
        <v>6</v>
      </c>
      <c r="AH82" s="577">
        <f t="shared" si="28"/>
        <v>6</v>
      </c>
      <c r="AI82" s="577">
        <f t="shared" si="28"/>
        <v>6</v>
      </c>
      <c r="AJ82" s="577">
        <f t="shared" si="28"/>
        <v>6</v>
      </c>
      <c r="AK82" s="577">
        <f t="shared" si="28"/>
        <v>6</v>
      </c>
      <c r="AL82" s="577">
        <f t="shared" si="28"/>
        <v>6</v>
      </c>
      <c r="AM82" s="577">
        <f t="shared" si="28"/>
        <v>6</v>
      </c>
      <c r="AN82" s="577">
        <f t="shared" si="28"/>
        <v>25</v>
      </c>
      <c r="AO82" s="577">
        <f t="shared" si="28"/>
        <v>14</v>
      </c>
      <c r="AP82" s="577">
        <f t="shared" si="28"/>
        <v>6</v>
      </c>
      <c r="AQ82" s="577">
        <f t="shared" si="28"/>
        <v>0</v>
      </c>
      <c r="AR82" s="577">
        <f t="shared" si="28"/>
        <v>0</v>
      </c>
      <c r="AS82" s="577">
        <f t="shared" si="28"/>
        <v>0</v>
      </c>
      <c r="AT82" s="577">
        <f t="shared" si="28"/>
        <v>0</v>
      </c>
      <c r="AU82" s="577">
        <f t="shared" si="28"/>
        <v>0</v>
      </c>
      <c r="AV82" s="577">
        <f t="shared" si="28"/>
        <v>0</v>
      </c>
      <c r="AW82" s="578">
        <f t="shared" si="28"/>
        <v>0</v>
      </c>
      <c r="AX82" s="578">
        <f t="shared" si="28"/>
        <v>0</v>
      </c>
      <c r="AY82" s="50">
        <f t="shared" si="28"/>
        <v>0</v>
      </c>
      <c r="AZ82" s="50">
        <f t="shared" si="28"/>
        <v>0</v>
      </c>
      <c r="BA82" s="50">
        <f t="shared" si="28"/>
        <v>0</v>
      </c>
      <c r="BB82" s="50">
        <f t="shared" si="28"/>
        <v>0</v>
      </c>
      <c r="BC82" s="50">
        <f t="shared" si="28"/>
        <v>0</v>
      </c>
      <c r="BD82" s="50">
        <f t="shared" si="28"/>
        <v>0</v>
      </c>
      <c r="BE82" s="50">
        <f t="shared" si="28"/>
        <v>0</v>
      </c>
      <c r="BF82" s="50">
        <f t="shared" si="28"/>
        <v>0</v>
      </c>
      <c r="BG82" s="182">
        <f t="shared" si="24"/>
        <v>135</v>
      </c>
    </row>
    <row r="83" spans="1:59" ht="9.75" customHeight="1">
      <c r="A83" s="621"/>
      <c r="B83" s="623"/>
      <c r="C83" s="624"/>
      <c r="D83" s="9" t="s">
        <v>106</v>
      </c>
      <c r="E83" s="577">
        <f>E85+E87</f>
        <v>0</v>
      </c>
      <c r="F83" s="577">
        <f aca="true" t="shared" si="29" ref="F83:BF83">F85+F87</f>
        <v>0</v>
      </c>
      <c r="G83" s="577">
        <f t="shared" si="29"/>
        <v>0</v>
      </c>
      <c r="H83" s="577">
        <f t="shared" si="29"/>
        <v>0</v>
      </c>
      <c r="I83" s="577">
        <f t="shared" si="29"/>
        <v>0</v>
      </c>
      <c r="J83" s="577">
        <f t="shared" si="29"/>
        <v>0</v>
      </c>
      <c r="K83" s="577">
        <f t="shared" si="29"/>
        <v>0</v>
      </c>
      <c r="L83" s="577">
        <f t="shared" si="29"/>
        <v>0</v>
      </c>
      <c r="M83" s="577">
        <f t="shared" si="29"/>
        <v>0</v>
      </c>
      <c r="N83" s="577">
        <f t="shared" si="29"/>
        <v>0</v>
      </c>
      <c r="O83" s="577">
        <f t="shared" si="29"/>
        <v>0</v>
      </c>
      <c r="P83" s="577">
        <f t="shared" si="29"/>
        <v>0</v>
      </c>
      <c r="Q83" s="577">
        <f t="shared" si="29"/>
        <v>0</v>
      </c>
      <c r="R83" s="577">
        <f t="shared" si="29"/>
        <v>0</v>
      </c>
      <c r="S83" s="577">
        <f t="shared" si="29"/>
        <v>0</v>
      </c>
      <c r="T83" s="577">
        <f t="shared" si="29"/>
        <v>0</v>
      </c>
      <c r="U83" s="577">
        <f t="shared" si="29"/>
        <v>0</v>
      </c>
      <c r="V83" s="577"/>
      <c r="W83" s="578">
        <f t="shared" si="29"/>
        <v>0</v>
      </c>
      <c r="X83" s="578">
        <f t="shared" si="29"/>
        <v>0</v>
      </c>
      <c r="Y83" s="577">
        <f t="shared" si="29"/>
        <v>3</v>
      </c>
      <c r="Z83" s="577">
        <f t="shared" si="29"/>
        <v>3</v>
      </c>
      <c r="AA83" s="577">
        <f t="shared" si="29"/>
        <v>3</v>
      </c>
      <c r="AB83" s="577">
        <f t="shared" si="29"/>
        <v>3</v>
      </c>
      <c r="AC83" s="577">
        <f t="shared" si="29"/>
        <v>3</v>
      </c>
      <c r="AD83" s="577">
        <f t="shared" si="29"/>
        <v>3</v>
      </c>
      <c r="AE83" s="577">
        <f t="shared" si="29"/>
        <v>3</v>
      </c>
      <c r="AF83" s="577">
        <f t="shared" si="29"/>
        <v>2</v>
      </c>
      <c r="AG83" s="577">
        <f t="shared" si="29"/>
        <v>3</v>
      </c>
      <c r="AH83" s="577">
        <f t="shared" si="29"/>
        <v>3</v>
      </c>
      <c r="AI83" s="577">
        <f t="shared" si="29"/>
        <v>3</v>
      </c>
      <c r="AJ83" s="577">
        <f t="shared" si="29"/>
        <v>3</v>
      </c>
      <c r="AK83" s="577">
        <f t="shared" si="29"/>
        <v>3</v>
      </c>
      <c r="AL83" s="577">
        <f t="shared" si="29"/>
        <v>3</v>
      </c>
      <c r="AM83" s="577">
        <f t="shared" si="29"/>
        <v>3</v>
      </c>
      <c r="AN83" s="577">
        <f t="shared" si="29"/>
        <v>1</v>
      </c>
      <c r="AO83" s="577">
        <f t="shared" si="29"/>
        <v>1</v>
      </c>
      <c r="AP83" s="577">
        <f t="shared" si="29"/>
        <v>2</v>
      </c>
      <c r="AQ83" s="577">
        <f t="shared" si="29"/>
        <v>0</v>
      </c>
      <c r="AR83" s="577">
        <f t="shared" si="29"/>
        <v>0</v>
      </c>
      <c r="AS83" s="577">
        <f t="shared" si="29"/>
        <v>0</v>
      </c>
      <c r="AT83" s="577">
        <f t="shared" si="29"/>
        <v>0</v>
      </c>
      <c r="AU83" s="577">
        <f t="shared" si="29"/>
        <v>0</v>
      </c>
      <c r="AV83" s="577">
        <f t="shared" si="29"/>
        <v>0</v>
      </c>
      <c r="AW83" s="578">
        <f t="shared" si="29"/>
        <v>0</v>
      </c>
      <c r="AX83" s="578">
        <f t="shared" si="29"/>
        <v>0</v>
      </c>
      <c r="AY83" s="50">
        <f t="shared" si="29"/>
        <v>0</v>
      </c>
      <c r="AZ83" s="50">
        <f t="shared" si="29"/>
        <v>0</v>
      </c>
      <c r="BA83" s="50">
        <f t="shared" si="29"/>
        <v>0</v>
      </c>
      <c r="BB83" s="50">
        <f t="shared" si="29"/>
        <v>0</v>
      </c>
      <c r="BC83" s="50">
        <f t="shared" si="29"/>
        <v>0</v>
      </c>
      <c r="BD83" s="50">
        <f t="shared" si="29"/>
        <v>0</v>
      </c>
      <c r="BE83" s="50">
        <f t="shared" si="29"/>
        <v>0</v>
      </c>
      <c r="BF83" s="50">
        <f t="shared" si="29"/>
        <v>0</v>
      </c>
      <c r="BG83" s="182">
        <f t="shared" si="24"/>
        <v>48</v>
      </c>
    </row>
    <row r="84" spans="1:59" ht="9.75" customHeight="1">
      <c r="A84" s="621"/>
      <c r="B84" s="626" t="s">
        <v>140</v>
      </c>
      <c r="C84" s="625" t="s">
        <v>205</v>
      </c>
      <c r="D84" s="41" t="s">
        <v>105</v>
      </c>
      <c r="E84" s="579"/>
      <c r="F84" s="579"/>
      <c r="G84" s="579"/>
      <c r="H84" s="579"/>
      <c r="I84" s="579"/>
      <c r="J84" s="579"/>
      <c r="K84" s="579"/>
      <c r="L84" s="579"/>
      <c r="M84" s="579"/>
      <c r="N84" s="579"/>
      <c r="O84" s="579"/>
      <c r="P84" s="579"/>
      <c r="Q84" s="579"/>
      <c r="R84" s="579"/>
      <c r="S84" s="579"/>
      <c r="T84" s="579"/>
      <c r="U84" s="579"/>
      <c r="V84" s="579"/>
      <c r="W84" s="570">
        <v>0</v>
      </c>
      <c r="X84" s="570">
        <v>0</v>
      </c>
      <c r="Y84" s="575">
        <v>4</v>
      </c>
      <c r="Z84" s="575">
        <v>4</v>
      </c>
      <c r="AA84" s="575">
        <v>4</v>
      </c>
      <c r="AB84" s="575">
        <v>4</v>
      </c>
      <c r="AC84" s="575">
        <v>4</v>
      </c>
      <c r="AD84" s="575">
        <v>4</v>
      </c>
      <c r="AE84" s="575">
        <v>2</v>
      </c>
      <c r="AF84" s="575">
        <v>4</v>
      </c>
      <c r="AG84" s="575">
        <v>4</v>
      </c>
      <c r="AH84" s="575">
        <v>4</v>
      </c>
      <c r="AI84" s="575">
        <v>4</v>
      </c>
      <c r="AJ84" s="575">
        <v>4</v>
      </c>
      <c r="AK84" s="575">
        <v>4</v>
      </c>
      <c r="AL84" s="575">
        <v>4</v>
      </c>
      <c r="AM84" s="575">
        <v>4</v>
      </c>
      <c r="AN84" s="575">
        <v>2</v>
      </c>
      <c r="AO84" s="575">
        <v>2</v>
      </c>
      <c r="AP84" s="575">
        <v>6</v>
      </c>
      <c r="AQ84" s="575"/>
      <c r="AR84" s="575"/>
      <c r="AS84" s="575"/>
      <c r="AT84" s="575"/>
      <c r="AU84" s="575"/>
      <c r="AV84" s="575"/>
      <c r="AW84" s="570">
        <v>0</v>
      </c>
      <c r="AX84" s="570">
        <v>0</v>
      </c>
      <c r="AY84" s="46"/>
      <c r="AZ84" s="46"/>
      <c r="BA84" s="46"/>
      <c r="BB84" s="46"/>
      <c r="BC84" s="46"/>
      <c r="BD84" s="46"/>
      <c r="BE84" s="46"/>
      <c r="BF84" s="46"/>
      <c r="BG84" s="181">
        <f t="shared" si="24"/>
        <v>68</v>
      </c>
    </row>
    <row r="85" spans="1:59" ht="9.75" customHeight="1">
      <c r="A85" s="621"/>
      <c r="B85" s="626"/>
      <c r="C85" s="625"/>
      <c r="D85" s="41" t="s">
        <v>106</v>
      </c>
      <c r="E85" s="579"/>
      <c r="F85" s="569"/>
      <c r="G85" s="579"/>
      <c r="H85" s="569"/>
      <c r="I85" s="579"/>
      <c r="J85" s="569"/>
      <c r="K85" s="579"/>
      <c r="L85" s="569"/>
      <c r="M85" s="579"/>
      <c r="N85" s="569"/>
      <c r="O85" s="579"/>
      <c r="P85" s="569"/>
      <c r="Q85" s="579"/>
      <c r="R85" s="579"/>
      <c r="S85" s="579"/>
      <c r="T85" s="579"/>
      <c r="U85" s="579"/>
      <c r="V85" s="579"/>
      <c r="W85" s="570">
        <v>0</v>
      </c>
      <c r="X85" s="570">
        <v>0</v>
      </c>
      <c r="Y85" s="575">
        <v>2</v>
      </c>
      <c r="Z85" s="575">
        <v>2</v>
      </c>
      <c r="AA85" s="575">
        <v>2</v>
      </c>
      <c r="AB85" s="575">
        <v>2</v>
      </c>
      <c r="AC85" s="575">
        <v>2</v>
      </c>
      <c r="AD85" s="575">
        <v>2</v>
      </c>
      <c r="AE85" s="575">
        <v>1</v>
      </c>
      <c r="AF85" s="575">
        <v>1</v>
      </c>
      <c r="AG85" s="575">
        <v>2</v>
      </c>
      <c r="AH85" s="575">
        <v>2</v>
      </c>
      <c r="AI85" s="575">
        <v>2</v>
      </c>
      <c r="AJ85" s="575">
        <v>2</v>
      </c>
      <c r="AK85" s="575">
        <v>2</v>
      </c>
      <c r="AL85" s="575">
        <v>2</v>
      </c>
      <c r="AM85" s="575">
        <v>2</v>
      </c>
      <c r="AN85" s="575">
        <v>1</v>
      </c>
      <c r="AO85" s="575">
        <v>1</v>
      </c>
      <c r="AP85" s="575">
        <v>2</v>
      </c>
      <c r="AQ85" s="575"/>
      <c r="AR85" s="575"/>
      <c r="AS85" s="575"/>
      <c r="AT85" s="575"/>
      <c r="AU85" s="575"/>
      <c r="AV85" s="575"/>
      <c r="AW85" s="570">
        <v>0</v>
      </c>
      <c r="AX85" s="570">
        <v>0</v>
      </c>
      <c r="AY85" s="46"/>
      <c r="AZ85" s="46"/>
      <c r="BA85" s="46"/>
      <c r="BB85" s="46"/>
      <c r="BC85" s="46"/>
      <c r="BD85" s="46"/>
      <c r="BE85" s="46"/>
      <c r="BF85" s="46"/>
      <c r="BG85" s="181">
        <f t="shared" si="24"/>
        <v>32</v>
      </c>
    </row>
    <row r="86" spans="1:60" s="6" customFormat="1" ht="9.75" customHeight="1">
      <c r="A86" s="621"/>
      <c r="B86" s="626" t="s">
        <v>251</v>
      </c>
      <c r="C86" s="625" t="s">
        <v>46</v>
      </c>
      <c r="D86" s="41" t="s">
        <v>105</v>
      </c>
      <c r="E86" s="579"/>
      <c r="F86" s="579"/>
      <c r="G86" s="579"/>
      <c r="H86" s="579"/>
      <c r="I86" s="579"/>
      <c r="J86" s="579"/>
      <c r="K86" s="579"/>
      <c r="L86" s="579"/>
      <c r="M86" s="579"/>
      <c r="N86" s="579"/>
      <c r="O86" s="579"/>
      <c r="P86" s="579"/>
      <c r="Q86" s="579"/>
      <c r="R86" s="579"/>
      <c r="S86" s="579"/>
      <c r="T86" s="579"/>
      <c r="U86" s="579"/>
      <c r="V86" s="579"/>
      <c r="W86" s="570">
        <v>0</v>
      </c>
      <c r="X86" s="570">
        <v>0</v>
      </c>
      <c r="Y86" s="579">
        <v>2</v>
      </c>
      <c r="Z86" s="579">
        <v>2</v>
      </c>
      <c r="AA86" s="579">
        <v>2</v>
      </c>
      <c r="AB86" s="579">
        <v>2</v>
      </c>
      <c r="AC86" s="579">
        <v>2</v>
      </c>
      <c r="AD86" s="579">
        <v>2</v>
      </c>
      <c r="AE86" s="579">
        <v>4</v>
      </c>
      <c r="AF86" s="579">
        <v>2</v>
      </c>
      <c r="AG86" s="579">
        <v>2</v>
      </c>
      <c r="AH86" s="579">
        <v>2</v>
      </c>
      <c r="AI86" s="579">
        <v>2</v>
      </c>
      <c r="AJ86" s="579">
        <v>2</v>
      </c>
      <c r="AK86" s="579">
        <v>2</v>
      </c>
      <c r="AL86" s="579">
        <v>2</v>
      </c>
      <c r="AM86" s="579">
        <v>2</v>
      </c>
      <c r="AN86" s="594">
        <v>23</v>
      </c>
      <c r="AO86" s="594">
        <v>12</v>
      </c>
      <c r="AP86" s="579"/>
      <c r="AQ86" s="579"/>
      <c r="AR86" s="579"/>
      <c r="AS86" s="579"/>
      <c r="AT86" s="579"/>
      <c r="AU86" s="579"/>
      <c r="AV86" s="575"/>
      <c r="AW86" s="570">
        <v>0</v>
      </c>
      <c r="AX86" s="570">
        <v>0</v>
      </c>
      <c r="AY86" s="49"/>
      <c r="AZ86" s="49"/>
      <c r="BA86" s="49"/>
      <c r="BB86" s="49"/>
      <c r="BC86" s="49"/>
      <c r="BD86" s="49"/>
      <c r="BE86" s="49"/>
      <c r="BF86" s="49"/>
      <c r="BG86" s="181">
        <f t="shared" si="24"/>
        <v>67</v>
      </c>
      <c r="BH86" s="1"/>
    </row>
    <row r="87" spans="1:60" s="6" customFormat="1" ht="9.75" customHeight="1">
      <c r="A87" s="621"/>
      <c r="B87" s="626"/>
      <c r="C87" s="625"/>
      <c r="D87" s="41" t="s">
        <v>106</v>
      </c>
      <c r="E87" s="579"/>
      <c r="F87" s="579"/>
      <c r="G87" s="569"/>
      <c r="H87" s="579"/>
      <c r="I87" s="579"/>
      <c r="J87" s="579"/>
      <c r="K87" s="569"/>
      <c r="L87" s="575"/>
      <c r="M87" s="575"/>
      <c r="N87" s="575"/>
      <c r="O87" s="575"/>
      <c r="P87" s="575"/>
      <c r="Q87" s="575"/>
      <c r="R87" s="575"/>
      <c r="S87" s="575"/>
      <c r="T87" s="575"/>
      <c r="U87" s="575"/>
      <c r="V87" s="575"/>
      <c r="W87" s="570">
        <v>0</v>
      </c>
      <c r="X87" s="570">
        <v>0</v>
      </c>
      <c r="Y87" s="575">
        <v>1</v>
      </c>
      <c r="Z87" s="575">
        <v>1</v>
      </c>
      <c r="AA87" s="575">
        <v>1</v>
      </c>
      <c r="AB87" s="575">
        <v>1</v>
      </c>
      <c r="AC87" s="575">
        <v>1</v>
      </c>
      <c r="AD87" s="575">
        <v>1</v>
      </c>
      <c r="AE87" s="575">
        <v>2</v>
      </c>
      <c r="AF87" s="575">
        <v>1</v>
      </c>
      <c r="AG87" s="575">
        <v>1</v>
      </c>
      <c r="AH87" s="575">
        <v>1</v>
      </c>
      <c r="AI87" s="575">
        <v>1</v>
      </c>
      <c r="AJ87" s="575">
        <v>1</v>
      </c>
      <c r="AK87" s="575">
        <v>1</v>
      </c>
      <c r="AL87" s="575">
        <v>1</v>
      </c>
      <c r="AM87" s="575">
        <v>1</v>
      </c>
      <c r="AN87" s="579"/>
      <c r="AO87" s="579"/>
      <c r="AP87" s="579"/>
      <c r="AQ87" s="579"/>
      <c r="AR87" s="579"/>
      <c r="AS87" s="579"/>
      <c r="AT87" s="579"/>
      <c r="AU87" s="579"/>
      <c r="AV87" s="575"/>
      <c r="AW87" s="570">
        <v>0</v>
      </c>
      <c r="AX87" s="570">
        <v>0</v>
      </c>
      <c r="AY87" s="49"/>
      <c r="AZ87" s="49"/>
      <c r="BA87" s="49"/>
      <c r="BB87" s="49"/>
      <c r="BC87" s="49"/>
      <c r="BD87" s="49"/>
      <c r="BE87" s="49"/>
      <c r="BF87" s="49"/>
      <c r="BG87" s="181">
        <f t="shared" si="24"/>
        <v>16</v>
      </c>
      <c r="BH87" s="1"/>
    </row>
    <row r="88" spans="1:59" ht="12.75" customHeight="1">
      <c r="A88" s="621"/>
      <c r="B88" s="623" t="s">
        <v>32</v>
      </c>
      <c r="C88" s="623" t="s">
        <v>111</v>
      </c>
      <c r="D88" s="9" t="s">
        <v>105</v>
      </c>
      <c r="E88" s="577">
        <f aca="true" t="shared" si="30" ref="E88:AK88">E90+E102</f>
        <v>4</v>
      </c>
      <c r="F88" s="577">
        <f t="shared" si="30"/>
        <v>4</v>
      </c>
      <c r="G88" s="577">
        <f t="shared" si="30"/>
        <v>4</v>
      </c>
      <c r="H88" s="577">
        <f t="shared" si="30"/>
        <v>4</v>
      </c>
      <c r="I88" s="577">
        <f t="shared" si="30"/>
        <v>4</v>
      </c>
      <c r="J88" s="577">
        <f t="shared" si="30"/>
        <v>4</v>
      </c>
      <c r="K88" s="577">
        <f t="shared" si="30"/>
        <v>4</v>
      </c>
      <c r="L88" s="577">
        <f t="shared" si="30"/>
        <v>4</v>
      </c>
      <c r="M88" s="577">
        <f t="shared" si="30"/>
        <v>4</v>
      </c>
      <c r="N88" s="577">
        <f t="shared" si="30"/>
        <v>36</v>
      </c>
      <c r="O88" s="577">
        <f t="shared" si="30"/>
        <v>4</v>
      </c>
      <c r="P88" s="577">
        <f t="shared" si="30"/>
        <v>4</v>
      </c>
      <c r="Q88" s="577">
        <f t="shared" si="30"/>
        <v>4</v>
      </c>
      <c r="R88" s="577">
        <f t="shared" si="30"/>
        <v>36</v>
      </c>
      <c r="S88" s="577">
        <f t="shared" si="30"/>
        <v>4</v>
      </c>
      <c r="T88" s="577">
        <f t="shared" si="30"/>
        <v>4</v>
      </c>
      <c r="U88" s="577">
        <f t="shared" si="30"/>
        <v>0</v>
      </c>
      <c r="V88" s="577"/>
      <c r="W88" s="578">
        <f t="shared" si="30"/>
        <v>0</v>
      </c>
      <c r="X88" s="578">
        <f t="shared" si="30"/>
        <v>0</v>
      </c>
      <c r="Y88" s="577">
        <f t="shared" si="30"/>
        <v>26</v>
      </c>
      <c r="Z88" s="577">
        <f t="shared" si="30"/>
        <v>26</v>
      </c>
      <c r="AA88" s="577">
        <f t="shared" si="30"/>
        <v>28</v>
      </c>
      <c r="AB88" s="577">
        <f t="shared" si="30"/>
        <v>26</v>
      </c>
      <c r="AC88" s="577">
        <f t="shared" si="30"/>
        <v>28</v>
      </c>
      <c r="AD88" s="577">
        <f t="shared" si="30"/>
        <v>28</v>
      </c>
      <c r="AE88" s="577">
        <f t="shared" si="30"/>
        <v>26</v>
      </c>
      <c r="AF88" s="577">
        <f t="shared" si="30"/>
        <v>26</v>
      </c>
      <c r="AG88" s="577">
        <f t="shared" si="30"/>
        <v>26</v>
      </c>
      <c r="AH88" s="577">
        <f t="shared" si="30"/>
        <v>26</v>
      </c>
      <c r="AI88" s="577">
        <f t="shared" si="30"/>
        <v>28</v>
      </c>
      <c r="AJ88" s="577">
        <f t="shared" si="30"/>
        <v>26</v>
      </c>
      <c r="AK88" s="577">
        <f t="shared" si="30"/>
        <v>26</v>
      </c>
      <c r="AL88" s="577">
        <f aca="true" t="shared" si="31" ref="AL88:BF88">AL90+AL102</f>
        <v>26</v>
      </c>
      <c r="AM88" s="577">
        <f t="shared" si="31"/>
        <v>26</v>
      </c>
      <c r="AN88" s="577">
        <f t="shared" si="31"/>
        <v>3</v>
      </c>
      <c r="AO88" s="577">
        <f t="shared" si="31"/>
        <v>12</v>
      </c>
      <c r="AP88" s="577">
        <f t="shared" si="31"/>
        <v>30</v>
      </c>
      <c r="AQ88" s="577">
        <f t="shared" si="31"/>
        <v>30</v>
      </c>
      <c r="AR88" s="577">
        <f t="shared" si="31"/>
        <v>36</v>
      </c>
      <c r="AS88" s="577">
        <f t="shared" si="31"/>
        <v>36</v>
      </c>
      <c r="AT88" s="577">
        <f t="shared" si="31"/>
        <v>36</v>
      </c>
      <c r="AU88" s="577">
        <f t="shared" si="31"/>
        <v>36</v>
      </c>
      <c r="AV88" s="577">
        <f t="shared" si="31"/>
        <v>18</v>
      </c>
      <c r="AW88" s="578">
        <f t="shared" si="31"/>
        <v>0</v>
      </c>
      <c r="AX88" s="578">
        <f t="shared" si="31"/>
        <v>0</v>
      </c>
      <c r="AY88" s="50">
        <f t="shared" si="31"/>
        <v>0</v>
      </c>
      <c r="AZ88" s="50">
        <f t="shared" si="31"/>
        <v>0</v>
      </c>
      <c r="BA88" s="50">
        <f t="shared" si="31"/>
        <v>0</v>
      </c>
      <c r="BB88" s="50">
        <f t="shared" si="31"/>
        <v>0</v>
      </c>
      <c r="BC88" s="50">
        <f t="shared" si="31"/>
        <v>0</v>
      </c>
      <c r="BD88" s="50">
        <f t="shared" si="31"/>
        <v>0</v>
      </c>
      <c r="BE88" s="50">
        <f t="shared" si="31"/>
        <v>0</v>
      </c>
      <c r="BF88" s="50">
        <f t="shared" si="31"/>
        <v>0</v>
      </c>
      <c r="BG88" s="182">
        <f aca="true" t="shared" si="32" ref="BG88:BG104">SUM(E88:BF88)</f>
        <v>763</v>
      </c>
    </row>
    <row r="89" spans="1:59" ht="11.25" customHeight="1">
      <c r="A89" s="621"/>
      <c r="B89" s="623"/>
      <c r="C89" s="624"/>
      <c r="D89" s="9" t="s">
        <v>106</v>
      </c>
      <c r="E89" s="577">
        <f aca="true" t="shared" si="33" ref="E89:AK89">E91+E103</f>
        <v>1</v>
      </c>
      <c r="F89" s="577">
        <f t="shared" si="33"/>
        <v>1</v>
      </c>
      <c r="G89" s="577">
        <f t="shared" si="33"/>
        <v>1</v>
      </c>
      <c r="H89" s="577">
        <f t="shared" si="33"/>
        <v>1</v>
      </c>
      <c r="I89" s="577">
        <f t="shared" si="33"/>
        <v>1</v>
      </c>
      <c r="J89" s="577">
        <f t="shared" si="33"/>
        <v>1</v>
      </c>
      <c r="K89" s="577">
        <f t="shared" si="33"/>
        <v>1</v>
      </c>
      <c r="L89" s="577">
        <f t="shared" si="33"/>
        <v>1</v>
      </c>
      <c r="M89" s="577">
        <f t="shared" si="33"/>
        <v>1</v>
      </c>
      <c r="N89" s="577">
        <f t="shared" si="33"/>
        <v>0</v>
      </c>
      <c r="O89" s="577">
        <f t="shared" si="33"/>
        <v>1</v>
      </c>
      <c r="P89" s="577">
        <f t="shared" si="33"/>
        <v>2</v>
      </c>
      <c r="Q89" s="577">
        <f t="shared" si="33"/>
        <v>1</v>
      </c>
      <c r="R89" s="577">
        <f t="shared" si="33"/>
        <v>0</v>
      </c>
      <c r="S89" s="577">
        <f t="shared" si="33"/>
        <v>2</v>
      </c>
      <c r="T89" s="577">
        <f t="shared" si="33"/>
        <v>1</v>
      </c>
      <c r="U89" s="577">
        <f t="shared" si="33"/>
        <v>0</v>
      </c>
      <c r="V89" s="577"/>
      <c r="W89" s="578">
        <f t="shared" si="33"/>
        <v>0</v>
      </c>
      <c r="X89" s="578">
        <f t="shared" si="33"/>
        <v>0</v>
      </c>
      <c r="Y89" s="577">
        <f t="shared" si="33"/>
        <v>8</v>
      </c>
      <c r="Z89" s="577">
        <f t="shared" si="33"/>
        <v>8</v>
      </c>
      <c r="AA89" s="577">
        <f t="shared" si="33"/>
        <v>8</v>
      </c>
      <c r="AB89" s="577">
        <f t="shared" si="33"/>
        <v>8</v>
      </c>
      <c r="AC89" s="577">
        <f t="shared" si="33"/>
        <v>8</v>
      </c>
      <c r="AD89" s="577">
        <f t="shared" si="33"/>
        <v>8</v>
      </c>
      <c r="AE89" s="577">
        <f t="shared" si="33"/>
        <v>8</v>
      </c>
      <c r="AF89" s="577">
        <f t="shared" si="33"/>
        <v>6</v>
      </c>
      <c r="AG89" s="577">
        <f t="shared" si="33"/>
        <v>8</v>
      </c>
      <c r="AH89" s="577">
        <f t="shared" si="33"/>
        <v>6</v>
      </c>
      <c r="AI89" s="577">
        <f t="shared" si="33"/>
        <v>6</v>
      </c>
      <c r="AJ89" s="577">
        <f t="shared" si="33"/>
        <v>6</v>
      </c>
      <c r="AK89" s="577">
        <f t="shared" si="33"/>
        <v>6</v>
      </c>
      <c r="AL89" s="577">
        <f aca="true" t="shared" si="34" ref="AL89:BF89">AL91+AL103</f>
        <v>6</v>
      </c>
      <c r="AM89" s="577">
        <f t="shared" si="34"/>
        <v>6</v>
      </c>
      <c r="AN89" s="577">
        <f t="shared" si="34"/>
        <v>0</v>
      </c>
      <c r="AO89" s="577">
        <f t="shared" si="34"/>
        <v>8</v>
      </c>
      <c r="AP89" s="577">
        <f t="shared" si="34"/>
        <v>10</v>
      </c>
      <c r="AQ89" s="577">
        <f t="shared" si="34"/>
        <v>6</v>
      </c>
      <c r="AR89" s="577">
        <f t="shared" si="34"/>
        <v>0</v>
      </c>
      <c r="AS89" s="577">
        <f t="shared" si="34"/>
        <v>0</v>
      </c>
      <c r="AT89" s="577">
        <f t="shared" si="34"/>
        <v>0</v>
      </c>
      <c r="AU89" s="577">
        <f t="shared" si="34"/>
        <v>0</v>
      </c>
      <c r="AV89" s="577">
        <f t="shared" si="34"/>
        <v>0</v>
      </c>
      <c r="AW89" s="578">
        <f t="shared" si="34"/>
        <v>0</v>
      </c>
      <c r="AX89" s="578">
        <f t="shared" si="34"/>
        <v>0</v>
      </c>
      <c r="AY89" s="50">
        <f t="shared" si="34"/>
        <v>0</v>
      </c>
      <c r="AZ89" s="50">
        <f t="shared" si="34"/>
        <v>0</v>
      </c>
      <c r="BA89" s="50">
        <f t="shared" si="34"/>
        <v>0</v>
      </c>
      <c r="BB89" s="50">
        <f t="shared" si="34"/>
        <v>0</v>
      </c>
      <c r="BC89" s="50">
        <f t="shared" si="34"/>
        <v>0</v>
      </c>
      <c r="BD89" s="50">
        <f t="shared" si="34"/>
        <v>0</v>
      </c>
      <c r="BE89" s="50">
        <f t="shared" si="34"/>
        <v>0</v>
      </c>
      <c r="BF89" s="50">
        <f t="shared" si="34"/>
        <v>0</v>
      </c>
      <c r="BG89" s="182">
        <f t="shared" si="32"/>
        <v>146</v>
      </c>
    </row>
    <row r="90" spans="1:59" ht="13.5" customHeight="1">
      <c r="A90" s="621"/>
      <c r="B90" s="623" t="s">
        <v>112</v>
      </c>
      <c r="C90" s="623" t="s">
        <v>34</v>
      </c>
      <c r="D90" s="9" t="s">
        <v>105</v>
      </c>
      <c r="E90" s="577">
        <f>E92+E98</f>
        <v>4</v>
      </c>
      <c r="F90" s="577">
        <f>F92+F98</f>
        <v>4</v>
      </c>
      <c r="G90" s="577">
        <f aca="true" t="shared" si="35" ref="G90:BF90">G92+G98</f>
        <v>4</v>
      </c>
      <c r="H90" s="577">
        <f t="shared" si="35"/>
        <v>4</v>
      </c>
      <c r="I90" s="577">
        <f t="shared" si="35"/>
        <v>4</v>
      </c>
      <c r="J90" s="577">
        <f t="shared" si="35"/>
        <v>4</v>
      </c>
      <c r="K90" s="577">
        <f t="shared" si="35"/>
        <v>4</v>
      </c>
      <c r="L90" s="577">
        <f t="shared" si="35"/>
        <v>4</v>
      </c>
      <c r="M90" s="577">
        <f t="shared" si="35"/>
        <v>4</v>
      </c>
      <c r="N90" s="577">
        <f t="shared" si="35"/>
        <v>36</v>
      </c>
      <c r="O90" s="577">
        <f t="shared" si="35"/>
        <v>4</v>
      </c>
      <c r="P90" s="577">
        <f t="shared" si="35"/>
        <v>4</v>
      </c>
      <c r="Q90" s="577">
        <f t="shared" si="35"/>
        <v>4</v>
      </c>
      <c r="R90" s="577">
        <f t="shared" si="35"/>
        <v>36</v>
      </c>
      <c r="S90" s="577">
        <f t="shared" si="35"/>
        <v>4</v>
      </c>
      <c r="T90" s="577">
        <f t="shared" si="35"/>
        <v>4</v>
      </c>
      <c r="U90" s="577">
        <f t="shared" si="35"/>
        <v>0</v>
      </c>
      <c r="V90" s="577"/>
      <c r="W90" s="578">
        <f t="shared" si="35"/>
        <v>0</v>
      </c>
      <c r="X90" s="578">
        <f t="shared" si="35"/>
        <v>0</v>
      </c>
      <c r="Y90" s="577">
        <f t="shared" si="35"/>
        <v>24</v>
      </c>
      <c r="Z90" s="577">
        <f t="shared" si="35"/>
        <v>24</v>
      </c>
      <c r="AA90" s="577">
        <f t="shared" si="35"/>
        <v>26</v>
      </c>
      <c r="AB90" s="577">
        <f t="shared" si="35"/>
        <v>24</v>
      </c>
      <c r="AC90" s="577">
        <f t="shared" si="35"/>
        <v>26</v>
      </c>
      <c r="AD90" s="577">
        <f t="shared" si="35"/>
        <v>26</v>
      </c>
      <c r="AE90" s="577">
        <f t="shared" si="35"/>
        <v>24</v>
      </c>
      <c r="AF90" s="577">
        <f t="shared" si="35"/>
        <v>26</v>
      </c>
      <c r="AG90" s="577">
        <f t="shared" si="35"/>
        <v>26</v>
      </c>
      <c r="AH90" s="577">
        <f t="shared" si="35"/>
        <v>26</v>
      </c>
      <c r="AI90" s="577">
        <f t="shared" si="35"/>
        <v>28</v>
      </c>
      <c r="AJ90" s="577">
        <f t="shared" si="35"/>
        <v>26</v>
      </c>
      <c r="AK90" s="577">
        <f t="shared" si="35"/>
        <v>26</v>
      </c>
      <c r="AL90" s="577">
        <f t="shared" si="35"/>
        <v>26</v>
      </c>
      <c r="AM90" s="577">
        <f t="shared" si="35"/>
        <v>26</v>
      </c>
      <c r="AN90" s="577">
        <f t="shared" si="35"/>
        <v>3</v>
      </c>
      <c r="AO90" s="577">
        <f t="shared" si="35"/>
        <v>12</v>
      </c>
      <c r="AP90" s="577">
        <f t="shared" si="35"/>
        <v>30</v>
      </c>
      <c r="AQ90" s="577">
        <f t="shared" si="35"/>
        <v>30</v>
      </c>
      <c r="AR90" s="577">
        <f t="shared" si="35"/>
        <v>36</v>
      </c>
      <c r="AS90" s="577">
        <f t="shared" si="35"/>
        <v>36</v>
      </c>
      <c r="AT90" s="577">
        <f t="shared" si="35"/>
        <v>36</v>
      </c>
      <c r="AU90" s="577">
        <f t="shared" si="35"/>
        <v>36</v>
      </c>
      <c r="AV90" s="577">
        <f t="shared" si="35"/>
        <v>18</v>
      </c>
      <c r="AW90" s="578">
        <f t="shared" si="35"/>
        <v>0</v>
      </c>
      <c r="AX90" s="578">
        <f t="shared" si="35"/>
        <v>0</v>
      </c>
      <c r="AY90" s="50">
        <f t="shared" si="35"/>
        <v>0</v>
      </c>
      <c r="AZ90" s="50">
        <f t="shared" si="35"/>
        <v>0</v>
      </c>
      <c r="BA90" s="50">
        <f t="shared" si="35"/>
        <v>0</v>
      </c>
      <c r="BB90" s="50">
        <f t="shared" si="35"/>
        <v>0</v>
      </c>
      <c r="BC90" s="50">
        <f t="shared" si="35"/>
        <v>0</v>
      </c>
      <c r="BD90" s="50">
        <f t="shared" si="35"/>
        <v>0</v>
      </c>
      <c r="BE90" s="50">
        <f t="shared" si="35"/>
        <v>0</v>
      </c>
      <c r="BF90" s="50">
        <f t="shared" si="35"/>
        <v>0</v>
      </c>
      <c r="BG90" s="182">
        <f t="shared" si="32"/>
        <v>749</v>
      </c>
    </row>
    <row r="91" spans="1:59" ht="12.75" customHeight="1">
      <c r="A91" s="621"/>
      <c r="B91" s="623"/>
      <c r="C91" s="623"/>
      <c r="D91" s="9" t="s">
        <v>106</v>
      </c>
      <c r="E91" s="577">
        <f>E93+E99</f>
        <v>1</v>
      </c>
      <c r="F91" s="577">
        <f>F93+F99</f>
        <v>1</v>
      </c>
      <c r="G91" s="577">
        <f aca="true" t="shared" si="36" ref="G91:BF91">G93+G99</f>
        <v>1</v>
      </c>
      <c r="H91" s="577">
        <f t="shared" si="36"/>
        <v>1</v>
      </c>
      <c r="I91" s="577">
        <f t="shared" si="36"/>
        <v>1</v>
      </c>
      <c r="J91" s="577">
        <f t="shared" si="36"/>
        <v>1</v>
      </c>
      <c r="K91" s="577">
        <f t="shared" si="36"/>
        <v>1</v>
      </c>
      <c r="L91" s="577">
        <f t="shared" si="36"/>
        <v>1</v>
      </c>
      <c r="M91" s="577">
        <f t="shared" si="36"/>
        <v>1</v>
      </c>
      <c r="N91" s="577">
        <f t="shared" si="36"/>
        <v>0</v>
      </c>
      <c r="O91" s="577">
        <f t="shared" si="36"/>
        <v>1</v>
      </c>
      <c r="P91" s="577">
        <f t="shared" si="36"/>
        <v>2</v>
      </c>
      <c r="Q91" s="577">
        <f t="shared" si="36"/>
        <v>1</v>
      </c>
      <c r="R91" s="577">
        <f t="shared" si="36"/>
        <v>0</v>
      </c>
      <c r="S91" s="577">
        <f t="shared" si="36"/>
        <v>2</v>
      </c>
      <c r="T91" s="577">
        <f t="shared" si="36"/>
        <v>1</v>
      </c>
      <c r="U91" s="577">
        <f t="shared" si="36"/>
        <v>0</v>
      </c>
      <c r="V91" s="577"/>
      <c r="W91" s="578">
        <f t="shared" si="36"/>
        <v>0</v>
      </c>
      <c r="X91" s="578">
        <f t="shared" si="36"/>
        <v>0</v>
      </c>
      <c r="Y91" s="577">
        <f t="shared" si="36"/>
        <v>6</v>
      </c>
      <c r="Z91" s="577">
        <f t="shared" si="36"/>
        <v>6</v>
      </c>
      <c r="AA91" s="577">
        <f t="shared" si="36"/>
        <v>6</v>
      </c>
      <c r="AB91" s="577">
        <f t="shared" si="36"/>
        <v>6</v>
      </c>
      <c r="AC91" s="577">
        <f t="shared" si="36"/>
        <v>6</v>
      </c>
      <c r="AD91" s="577">
        <f t="shared" si="36"/>
        <v>6</v>
      </c>
      <c r="AE91" s="577">
        <f t="shared" si="36"/>
        <v>6</v>
      </c>
      <c r="AF91" s="577">
        <f t="shared" si="36"/>
        <v>6</v>
      </c>
      <c r="AG91" s="577">
        <f t="shared" si="36"/>
        <v>8</v>
      </c>
      <c r="AH91" s="577">
        <f t="shared" si="36"/>
        <v>6</v>
      </c>
      <c r="AI91" s="577">
        <f t="shared" si="36"/>
        <v>6</v>
      </c>
      <c r="AJ91" s="577">
        <f t="shared" si="36"/>
        <v>6</v>
      </c>
      <c r="AK91" s="577">
        <f t="shared" si="36"/>
        <v>6</v>
      </c>
      <c r="AL91" s="577">
        <f t="shared" si="36"/>
        <v>6</v>
      </c>
      <c r="AM91" s="577">
        <f t="shared" si="36"/>
        <v>6</v>
      </c>
      <c r="AN91" s="577">
        <f t="shared" si="36"/>
        <v>0</v>
      </c>
      <c r="AO91" s="577">
        <f t="shared" si="36"/>
        <v>8</v>
      </c>
      <c r="AP91" s="577">
        <f t="shared" si="36"/>
        <v>10</v>
      </c>
      <c r="AQ91" s="577">
        <f t="shared" si="36"/>
        <v>6</v>
      </c>
      <c r="AR91" s="577">
        <f t="shared" si="36"/>
        <v>0</v>
      </c>
      <c r="AS91" s="577">
        <f t="shared" si="36"/>
        <v>0</v>
      </c>
      <c r="AT91" s="577">
        <f t="shared" si="36"/>
        <v>0</v>
      </c>
      <c r="AU91" s="577">
        <f t="shared" si="36"/>
        <v>0</v>
      </c>
      <c r="AV91" s="577">
        <f t="shared" si="36"/>
        <v>0</v>
      </c>
      <c r="AW91" s="578">
        <f t="shared" si="36"/>
        <v>0</v>
      </c>
      <c r="AX91" s="578">
        <f t="shared" si="36"/>
        <v>0</v>
      </c>
      <c r="AY91" s="50">
        <f t="shared" si="36"/>
        <v>0</v>
      </c>
      <c r="AZ91" s="50">
        <f t="shared" si="36"/>
        <v>0</v>
      </c>
      <c r="BA91" s="50">
        <f t="shared" si="36"/>
        <v>0</v>
      </c>
      <c r="BB91" s="50">
        <f t="shared" si="36"/>
        <v>0</v>
      </c>
      <c r="BC91" s="50">
        <f t="shared" si="36"/>
        <v>0</v>
      </c>
      <c r="BD91" s="50">
        <f t="shared" si="36"/>
        <v>0</v>
      </c>
      <c r="BE91" s="50">
        <f t="shared" si="36"/>
        <v>0</v>
      </c>
      <c r="BF91" s="50">
        <f t="shared" si="36"/>
        <v>0</v>
      </c>
      <c r="BG91" s="182">
        <f t="shared" si="32"/>
        <v>132</v>
      </c>
    </row>
    <row r="92" spans="1:59" ht="16.5">
      <c r="A92" s="621"/>
      <c r="B92" s="639" t="s">
        <v>35</v>
      </c>
      <c r="C92" s="646" t="s">
        <v>208</v>
      </c>
      <c r="D92" s="9" t="s">
        <v>105</v>
      </c>
      <c r="E92" s="577">
        <f>E94+E96+E97</f>
        <v>4</v>
      </c>
      <c r="F92" s="577">
        <f aca="true" t="shared" si="37" ref="F92:BF92">F94+F96+F97</f>
        <v>4</v>
      </c>
      <c r="G92" s="577">
        <f t="shared" si="37"/>
        <v>4</v>
      </c>
      <c r="H92" s="577">
        <f t="shared" si="37"/>
        <v>4</v>
      </c>
      <c r="I92" s="577">
        <f t="shared" si="37"/>
        <v>4</v>
      </c>
      <c r="J92" s="577">
        <f t="shared" si="37"/>
        <v>4</v>
      </c>
      <c r="K92" s="577">
        <f t="shared" si="37"/>
        <v>4</v>
      </c>
      <c r="L92" s="577">
        <f t="shared" si="37"/>
        <v>4</v>
      </c>
      <c r="M92" s="577">
        <f t="shared" si="37"/>
        <v>4</v>
      </c>
      <c r="N92" s="577">
        <f t="shared" si="37"/>
        <v>36</v>
      </c>
      <c r="O92" s="577">
        <f t="shared" si="37"/>
        <v>4</v>
      </c>
      <c r="P92" s="577">
        <f t="shared" si="37"/>
        <v>4</v>
      </c>
      <c r="Q92" s="577">
        <f t="shared" si="37"/>
        <v>4</v>
      </c>
      <c r="R92" s="577">
        <f t="shared" si="37"/>
        <v>36</v>
      </c>
      <c r="S92" s="577">
        <f t="shared" si="37"/>
        <v>4</v>
      </c>
      <c r="T92" s="577">
        <f t="shared" si="37"/>
        <v>4</v>
      </c>
      <c r="U92" s="577">
        <f t="shared" si="37"/>
        <v>0</v>
      </c>
      <c r="V92" s="577"/>
      <c r="W92" s="578">
        <f t="shared" si="37"/>
        <v>0</v>
      </c>
      <c r="X92" s="578">
        <f t="shared" si="37"/>
        <v>0</v>
      </c>
      <c r="Y92" s="577">
        <f t="shared" si="37"/>
        <v>24</v>
      </c>
      <c r="Z92" s="577">
        <f t="shared" si="37"/>
        <v>24</v>
      </c>
      <c r="AA92" s="577">
        <f t="shared" si="37"/>
        <v>26</v>
      </c>
      <c r="AB92" s="577">
        <f t="shared" si="37"/>
        <v>24</v>
      </c>
      <c r="AC92" s="577">
        <f t="shared" si="37"/>
        <v>26</v>
      </c>
      <c r="AD92" s="577">
        <f t="shared" si="37"/>
        <v>26</v>
      </c>
      <c r="AE92" s="577">
        <f t="shared" si="37"/>
        <v>24</v>
      </c>
      <c r="AF92" s="577">
        <f t="shared" si="37"/>
        <v>26</v>
      </c>
      <c r="AG92" s="577">
        <f t="shared" si="37"/>
        <v>26</v>
      </c>
      <c r="AH92" s="577">
        <f t="shared" si="37"/>
        <v>26</v>
      </c>
      <c r="AI92" s="577">
        <f t="shared" si="37"/>
        <v>28</v>
      </c>
      <c r="AJ92" s="577">
        <f t="shared" si="37"/>
        <v>26</v>
      </c>
      <c r="AK92" s="577">
        <f t="shared" si="37"/>
        <v>26</v>
      </c>
      <c r="AL92" s="577">
        <f t="shared" si="37"/>
        <v>26</v>
      </c>
      <c r="AM92" s="577">
        <f t="shared" si="37"/>
        <v>26</v>
      </c>
      <c r="AN92" s="577">
        <f t="shared" si="37"/>
        <v>0</v>
      </c>
      <c r="AO92" s="577">
        <f t="shared" si="37"/>
        <v>0</v>
      </c>
      <c r="AP92" s="577">
        <f t="shared" si="37"/>
        <v>0</v>
      </c>
      <c r="AQ92" s="577">
        <f t="shared" si="37"/>
        <v>18</v>
      </c>
      <c r="AR92" s="577">
        <f t="shared" si="37"/>
        <v>36</v>
      </c>
      <c r="AS92" s="577">
        <f t="shared" si="37"/>
        <v>36</v>
      </c>
      <c r="AT92" s="577">
        <f t="shared" si="37"/>
        <v>36</v>
      </c>
      <c r="AU92" s="577">
        <f t="shared" si="37"/>
        <v>36</v>
      </c>
      <c r="AV92" s="577">
        <f t="shared" si="37"/>
        <v>18</v>
      </c>
      <c r="AW92" s="578">
        <f t="shared" si="37"/>
        <v>0</v>
      </c>
      <c r="AX92" s="578">
        <f t="shared" si="37"/>
        <v>0</v>
      </c>
      <c r="AY92" s="50">
        <f t="shared" si="37"/>
        <v>0</v>
      </c>
      <c r="AZ92" s="50">
        <f t="shared" si="37"/>
        <v>0</v>
      </c>
      <c r="BA92" s="50">
        <f t="shared" si="37"/>
        <v>0</v>
      </c>
      <c r="BB92" s="50">
        <f t="shared" si="37"/>
        <v>0</v>
      </c>
      <c r="BC92" s="50">
        <f t="shared" si="37"/>
        <v>0</v>
      </c>
      <c r="BD92" s="50">
        <f t="shared" si="37"/>
        <v>0</v>
      </c>
      <c r="BE92" s="50">
        <f t="shared" si="37"/>
        <v>0</v>
      </c>
      <c r="BF92" s="50">
        <f t="shared" si="37"/>
        <v>0</v>
      </c>
      <c r="BG92" s="188">
        <f t="shared" si="32"/>
        <v>692</v>
      </c>
    </row>
    <row r="93" spans="1:59" ht="16.5">
      <c r="A93" s="621"/>
      <c r="B93" s="639"/>
      <c r="C93" s="646"/>
      <c r="D93" s="9" t="s">
        <v>106</v>
      </c>
      <c r="E93" s="577">
        <f>E95</f>
        <v>1</v>
      </c>
      <c r="F93" s="577">
        <f aca="true" t="shared" si="38" ref="F93:BF93">F95</f>
        <v>1</v>
      </c>
      <c r="G93" s="577">
        <f t="shared" si="38"/>
        <v>1</v>
      </c>
      <c r="H93" s="577">
        <f t="shared" si="38"/>
        <v>1</v>
      </c>
      <c r="I93" s="577">
        <f t="shared" si="38"/>
        <v>1</v>
      </c>
      <c r="J93" s="577">
        <f t="shared" si="38"/>
        <v>1</v>
      </c>
      <c r="K93" s="577">
        <f t="shared" si="38"/>
        <v>1</v>
      </c>
      <c r="L93" s="577">
        <f t="shared" si="38"/>
        <v>1</v>
      </c>
      <c r="M93" s="577">
        <f t="shared" si="38"/>
        <v>1</v>
      </c>
      <c r="N93" s="577">
        <f t="shared" si="38"/>
        <v>0</v>
      </c>
      <c r="O93" s="577">
        <f t="shared" si="38"/>
        <v>1</v>
      </c>
      <c r="P93" s="577">
        <f t="shared" si="38"/>
        <v>2</v>
      </c>
      <c r="Q93" s="577">
        <f t="shared" si="38"/>
        <v>1</v>
      </c>
      <c r="R93" s="577">
        <f t="shared" si="38"/>
        <v>0</v>
      </c>
      <c r="S93" s="577">
        <f t="shared" si="38"/>
        <v>2</v>
      </c>
      <c r="T93" s="577">
        <f t="shared" si="38"/>
        <v>1</v>
      </c>
      <c r="U93" s="577">
        <f t="shared" si="38"/>
        <v>0</v>
      </c>
      <c r="V93" s="577"/>
      <c r="W93" s="578">
        <f t="shared" si="38"/>
        <v>0</v>
      </c>
      <c r="X93" s="578">
        <f t="shared" si="38"/>
        <v>0</v>
      </c>
      <c r="Y93" s="577">
        <f t="shared" si="38"/>
        <v>6</v>
      </c>
      <c r="Z93" s="577">
        <f t="shared" si="38"/>
        <v>6</v>
      </c>
      <c r="AA93" s="577">
        <f t="shared" si="38"/>
        <v>6</v>
      </c>
      <c r="AB93" s="577">
        <f t="shared" si="38"/>
        <v>6</v>
      </c>
      <c r="AC93" s="577">
        <f t="shared" si="38"/>
        <v>6</v>
      </c>
      <c r="AD93" s="577">
        <f t="shared" si="38"/>
        <v>6</v>
      </c>
      <c r="AE93" s="577">
        <f t="shared" si="38"/>
        <v>6</v>
      </c>
      <c r="AF93" s="577">
        <f t="shared" si="38"/>
        <v>6</v>
      </c>
      <c r="AG93" s="577">
        <f t="shared" si="38"/>
        <v>8</v>
      </c>
      <c r="AH93" s="577">
        <f t="shared" si="38"/>
        <v>6</v>
      </c>
      <c r="AI93" s="577">
        <f t="shared" si="38"/>
        <v>6</v>
      </c>
      <c r="AJ93" s="577">
        <f t="shared" si="38"/>
        <v>6</v>
      </c>
      <c r="AK93" s="577">
        <f t="shared" si="38"/>
        <v>6</v>
      </c>
      <c r="AL93" s="577">
        <f t="shared" si="38"/>
        <v>6</v>
      </c>
      <c r="AM93" s="577">
        <f t="shared" si="38"/>
        <v>6</v>
      </c>
      <c r="AN93" s="577">
        <f t="shared" si="38"/>
        <v>0</v>
      </c>
      <c r="AO93" s="577">
        <f t="shared" si="38"/>
        <v>0</v>
      </c>
      <c r="AP93" s="577">
        <f t="shared" si="38"/>
        <v>0</v>
      </c>
      <c r="AQ93" s="577">
        <f t="shared" si="38"/>
        <v>0</v>
      </c>
      <c r="AR93" s="577">
        <f t="shared" si="38"/>
        <v>0</v>
      </c>
      <c r="AS93" s="577">
        <f t="shared" si="38"/>
        <v>0</v>
      </c>
      <c r="AT93" s="577">
        <f t="shared" si="38"/>
        <v>0</v>
      </c>
      <c r="AU93" s="577">
        <f t="shared" si="38"/>
        <v>0</v>
      </c>
      <c r="AV93" s="577">
        <f t="shared" si="38"/>
        <v>0</v>
      </c>
      <c r="AW93" s="578">
        <f t="shared" si="38"/>
        <v>0</v>
      </c>
      <c r="AX93" s="578">
        <f t="shared" si="38"/>
        <v>0</v>
      </c>
      <c r="AY93" s="50">
        <f t="shared" si="38"/>
        <v>0</v>
      </c>
      <c r="AZ93" s="50">
        <f t="shared" si="38"/>
        <v>0</v>
      </c>
      <c r="BA93" s="50">
        <f t="shared" si="38"/>
        <v>0</v>
      </c>
      <c r="BB93" s="50">
        <f t="shared" si="38"/>
        <v>0</v>
      </c>
      <c r="BC93" s="50">
        <f t="shared" si="38"/>
        <v>0</v>
      </c>
      <c r="BD93" s="50">
        <f t="shared" si="38"/>
        <v>0</v>
      </c>
      <c r="BE93" s="50">
        <f t="shared" si="38"/>
        <v>0</v>
      </c>
      <c r="BF93" s="50">
        <f t="shared" si="38"/>
        <v>0</v>
      </c>
      <c r="BG93" s="188">
        <f t="shared" si="32"/>
        <v>108</v>
      </c>
    </row>
    <row r="94" spans="1:59" ht="16.5">
      <c r="A94" s="621"/>
      <c r="B94" s="626" t="s">
        <v>36</v>
      </c>
      <c r="C94" s="625" t="s">
        <v>209</v>
      </c>
      <c r="D94" s="41" t="s">
        <v>105</v>
      </c>
      <c r="E94" s="579">
        <v>4</v>
      </c>
      <c r="F94" s="579">
        <v>4</v>
      </c>
      <c r="G94" s="579">
        <v>4</v>
      </c>
      <c r="H94" s="579">
        <v>4</v>
      </c>
      <c r="I94" s="579">
        <v>4</v>
      </c>
      <c r="J94" s="579">
        <v>4</v>
      </c>
      <c r="K94" s="579">
        <v>4</v>
      </c>
      <c r="L94" s="579">
        <v>4</v>
      </c>
      <c r="M94" s="579">
        <v>4</v>
      </c>
      <c r="N94" s="579"/>
      <c r="O94" s="579">
        <v>4</v>
      </c>
      <c r="P94" s="579">
        <v>4</v>
      </c>
      <c r="Q94" s="579">
        <v>4</v>
      </c>
      <c r="R94" s="579"/>
      <c r="S94" s="579">
        <v>4</v>
      </c>
      <c r="T94" s="579">
        <v>4</v>
      </c>
      <c r="U94" s="579"/>
      <c r="V94" s="579"/>
      <c r="W94" s="570">
        <v>0</v>
      </c>
      <c r="X94" s="570">
        <v>0</v>
      </c>
      <c r="Y94" s="575">
        <v>18</v>
      </c>
      <c r="Z94" s="575">
        <v>18</v>
      </c>
      <c r="AA94" s="575">
        <v>20</v>
      </c>
      <c r="AB94" s="575">
        <v>18</v>
      </c>
      <c r="AC94" s="575">
        <v>20</v>
      </c>
      <c r="AD94" s="575">
        <v>20</v>
      </c>
      <c r="AE94" s="575">
        <v>18</v>
      </c>
      <c r="AF94" s="575">
        <v>20</v>
      </c>
      <c r="AG94" s="575">
        <v>20</v>
      </c>
      <c r="AH94" s="575">
        <v>20</v>
      </c>
      <c r="AI94" s="575">
        <v>22</v>
      </c>
      <c r="AJ94" s="575">
        <v>20</v>
      </c>
      <c r="AK94" s="575">
        <v>14</v>
      </c>
      <c r="AL94" s="575">
        <v>14</v>
      </c>
      <c r="AM94" s="575">
        <v>14</v>
      </c>
      <c r="AN94" s="575"/>
      <c r="AO94" s="575"/>
      <c r="AP94" s="575"/>
      <c r="AQ94" s="575"/>
      <c r="AR94" s="575"/>
      <c r="AS94" s="575"/>
      <c r="AT94" s="575"/>
      <c r="AU94" s="579"/>
      <c r="AV94" s="573"/>
      <c r="AW94" s="570">
        <v>0</v>
      </c>
      <c r="AX94" s="570">
        <v>0</v>
      </c>
      <c r="AY94" s="46"/>
      <c r="AZ94" s="46"/>
      <c r="BA94" s="46"/>
      <c r="BB94" s="46"/>
      <c r="BC94" s="46"/>
      <c r="BD94" s="46"/>
      <c r="BE94" s="46"/>
      <c r="BF94" s="46"/>
      <c r="BG94" s="180">
        <f t="shared" si="32"/>
        <v>332</v>
      </c>
    </row>
    <row r="95" spans="1:59" ht="16.5">
      <c r="A95" s="621"/>
      <c r="B95" s="626"/>
      <c r="C95" s="625"/>
      <c r="D95" s="41" t="s">
        <v>106</v>
      </c>
      <c r="E95" s="579">
        <v>1</v>
      </c>
      <c r="F95" s="579">
        <v>1</v>
      </c>
      <c r="G95" s="579">
        <v>1</v>
      </c>
      <c r="H95" s="579">
        <v>1</v>
      </c>
      <c r="I95" s="579">
        <v>1</v>
      </c>
      <c r="J95" s="579">
        <v>1</v>
      </c>
      <c r="K95" s="579">
        <v>1</v>
      </c>
      <c r="L95" s="579">
        <v>1</v>
      </c>
      <c r="M95" s="579">
        <v>1</v>
      </c>
      <c r="N95" s="579"/>
      <c r="O95" s="579">
        <v>1</v>
      </c>
      <c r="P95" s="579">
        <v>2</v>
      </c>
      <c r="Q95" s="579">
        <v>1</v>
      </c>
      <c r="R95" s="579"/>
      <c r="S95" s="579">
        <v>2</v>
      </c>
      <c r="T95" s="579">
        <v>1</v>
      </c>
      <c r="U95" s="579"/>
      <c r="V95" s="579"/>
      <c r="W95" s="570">
        <v>0</v>
      </c>
      <c r="X95" s="570">
        <v>0</v>
      </c>
      <c r="Y95" s="575">
        <v>6</v>
      </c>
      <c r="Z95" s="575">
        <v>6</v>
      </c>
      <c r="AA95" s="575">
        <v>6</v>
      </c>
      <c r="AB95" s="575">
        <v>6</v>
      </c>
      <c r="AC95" s="575">
        <v>6</v>
      </c>
      <c r="AD95" s="575">
        <v>6</v>
      </c>
      <c r="AE95" s="575">
        <v>6</v>
      </c>
      <c r="AF95" s="575">
        <v>6</v>
      </c>
      <c r="AG95" s="575">
        <v>8</v>
      </c>
      <c r="AH95" s="575">
        <v>6</v>
      </c>
      <c r="AI95" s="575">
        <v>6</v>
      </c>
      <c r="AJ95" s="575">
        <v>6</v>
      </c>
      <c r="AK95" s="575">
        <v>6</v>
      </c>
      <c r="AL95" s="575">
        <v>6</v>
      </c>
      <c r="AM95" s="575">
        <v>6</v>
      </c>
      <c r="AN95" s="575"/>
      <c r="AO95" s="575"/>
      <c r="AP95" s="575"/>
      <c r="AQ95" s="575"/>
      <c r="AR95" s="575"/>
      <c r="AS95" s="595"/>
      <c r="AT95" s="579"/>
      <c r="AU95" s="579"/>
      <c r="AV95" s="573"/>
      <c r="AW95" s="570">
        <v>0</v>
      </c>
      <c r="AX95" s="570">
        <v>0</v>
      </c>
      <c r="AY95" s="46"/>
      <c r="AZ95" s="46"/>
      <c r="BA95" s="46"/>
      <c r="BB95" s="46"/>
      <c r="BC95" s="46"/>
      <c r="BD95" s="46"/>
      <c r="BE95" s="46"/>
      <c r="BF95" s="46"/>
      <c r="BG95" s="180">
        <f t="shared" si="32"/>
        <v>108</v>
      </c>
    </row>
    <row r="96" spans="1:59" ht="16.5">
      <c r="A96" s="621"/>
      <c r="B96" s="41" t="s">
        <v>37</v>
      </c>
      <c r="C96" s="222" t="s">
        <v>2</v>
      </c>
      <c r="D96" s="41" t="s">
        <v>105</v>
      </c>
      <c r="E96" s="579"/>
      <c r="F96" s="579"/>
      <c r="G96" s="579"/>
      <c r="H96" s="579"/>
      <c r="I96" s="579"/>
      <c r="J96" s="579"/>
      <c r="K96" s="579"/>
      <c r="L96" s="579"/>
      <c r="M96" s="575"/>
      <c r="N96" s="575">
        <v>36</v>
      </c>
      <c r="O96" s="575"/>
      <c r="P96" s="575"/>
      <c r="Q96" s="575"/>
      <c r="R96" s="575">
        <v>36</v>
      </c>
      <c r="S96" s="575"/>
      <c r="T96" s="575"/>
      <c r="U96" s="575"/>
      <c r="V96" s="575"/>
      <c r="W96" s="570">
        <v>0</v>
      </c>
      <c r="X96" s="570">
        <v>0</v>
      </c>
      <c r="Y96" s="575">
        <v>6</v>
      </c>
      <c r="Z96" s="575">
        <v>6</v>
      </c>
      <c r="AA96" s="575">
        <v>6</v>
      </c>
      <c r="AB96" s="575">
        <v>6</v>
      </c>
      <c r="AC96" s="575">
        <v>6</v>
      </c>
      <c r="AD96" s="575">
        <v>6</v>
      </c>
      <c r="AE96" s="575">
        <v>6</v>
      </c>
      <c r="AF96" s="575">
        <v>6</v>
      </c>
      <c r="AG96" s="575">
        <v>6</v>
      </c>
      <c r="AH96" s="575">
        <v>6</v>
      </c>
      <c r="AI96" s="575">
        <v>6</v>
      </c>
      <c r="AJ96" s="575">
        <v>6</v>
      </c>
      <c r="AK96" s="575">
        <v>12</v>
      </c>
      <c r="AL96" s="575">
        <v>12</v>
      </c>
      <c r="AM96" s="575">
        <v>12</v>
      </c>
      <c r="AN96" s="575"/>
      <c r="AO96" s="575"/>
      <c r="AP96" s="575"/>
      <c r="AQ96" s="575">
        <v>18</v>
      </c>
      <c r="AR96" s="575">
        <v>18</v>
      </c>
      <c r="AS96" s="575"/>
      <c r="AT96" s="575"/>
      <c r="AU96" s="575"/>
      <c r="AV96" s="575"/>
      <c r="AW96" s="570">
        <v>0</v>
      </c>
      <c r="AX96" s="570">
        <v>0</v>
      </c>
      <c r="AY96" s="46"/>
      <c r="AZ96" s="46"/>
      <c r="BA96" s="46"/>
      <c r="BB96" s="46"/>
      <c r="BC96" s="46"/>
      <c r="BD96" s="46"/>
      <c r="BE96" s="46"/>
      <c r="BF96" s="46"/>
      <c r="BG96" s="180">
        <f t="shared" si="32"/>
        <v>216</v>
      </c>
    </row>
    <row r="97" spans="1:59" ht="16.5">
      <c r="A97" s="621"/>
      <c r="B97" s="41" t="s">
        <v>38</v>
      </c>
      <c r="C97" s="226" t="s">
        <v>3</v>
      </c>
      <c r="D97" s="40" t="s">
        <v>105</v>
      </c>
      <c r="E97" s="581"/>
      <c r="F97" s="581"/>
      <c r="G97" s="581"/>
      <c r="H97" s="581"/>
      <c r="I97" s="581"/>
      <c r="J97" s="581"/>
      <c r="K97" s="581"/>
      <c r="L97" s="581"/>
      <c r="M97" s="581"/>
      <c r="N97" s="581"/>
      <c r="O97" s="581"/>
      <c r="P97" s="573"/>
      <c r="Q97" s="573"/>
      <c r="R97" s="573"/>
      <c r="S97" s="573"/>
      <c r="T97" s="573"/>
      <c r="U97" s="573"/>
      <c r="V97" s="573"/>
      <c r="W97" s="570">
        <v>0</v>
      </c>
      <c r="X97" s="570">
        <v>0</v>
      </c>
      <c r="Y97" s="573"/>
      <c r="Z97" s="573"/>
      <c r="AA97" s="575"/>
      <c r="AB97" s="575"/>
      <c r="AC97" s="575"/>
      <c r="AD97" s="579"/>
      <c r="AE97" s="579"/>
      <c r="AF97" s="579"/>
      <c r="AG97" s="579"/>
      <c r="AH97" s="579"/>
      <c r="AI97" s="579"/>
      <c r="AJ97" s="579"/>
      <c r="AK97" s="579"/>
      <c r="AL97" s="579"/>
      <c r="AM97" s="575"/>
      <c r="AN97" s="579"/>
      <c r="AO97" s="579"/>
      <c r="AP97" s="579"/>
      <c r="AQ97" s="579"/>
      <c r="AR97" s="579">
        <v>18</v>
      </c>
      <c r="AS97" s="579">
        <v>36</v>
      </c>
      <c r="AT97" s="581">
        <v>36</v>
      </c>
      <c r="AU97" s="581">
        <v>36</v>
      </c>
      <c r="AV97" s="573">
        <v>18</v>
      </c>
      <c r="AW97" s="570">
        <v>0</v>
      </c>
      <c r="AX97" s="570"/>
      <c r="AY97" s="46"/>
      <c r="AZ97" s="46"/>
      <c r="BA97" s="46"/>
      <c r="BB97" s="46"/>
      <c r="BC97" s="46"/>
      <c r="BD97" s="46"/>
      <c r="BE97" s="46"/>
      <c r="BF97" s="46"/>
      <c r="BG97" s="189">
        <f>SUM(E97:BF97)</f>
        <v>144</v>
      </c>
    </row>
    <row r="98" spans="1:59" ht="20.25" customHeight="1">
      <c r="A98" s="621"/>
      <c r="B98" s="636" t="s">
        <v>48</v>
      </c>
      <c r="C98" s="646" t="s">
        <v>210</v>
      </c>
      <c r="D98" s="9" t="s">
        <v>105</v>
      </c>
      <c r="E98" s="577">
        <f>E100</f>
        <v>0</v>
      </c>
      <c r="F98" s="577">
        <f aca="true" t="shared" si="39" ref="F98:BF98">F100</f>
        <v>0</v>
      </c>
      <c r="G98" s="577">
        <f t="shared" si="39"/>
        <v>0</v>
      </c>
      <c r="H98" s="577">
        <f t="shared" si="39"/>
        <v>0</v>
      </c>
      <c r="I98" s="577">
        <f t="shared" si="39"/>
        <v>0</v>
      </c>
      <c r="J98" s="577">
        <f t="shared" si="39"/>
        <v>0</v>
      </c>
      <c r="K98" s="577">
        <f t="shared" si="39"/>
        <v>0</v>
      </c>
      <c r="L98" s="577">
        <f t="shared" si="39"/>
        <v>0</v>
      </c>
      <c r="M98" s="577">
        <f t="shared" si="39"/>
        <v>0</v>
      </c>
      <c r="N98" s="577">
        <f t="shared" si="39"/>
        <v>0</v>
      </c>
      <c r="O98" s="577">
        <f t="shared" si="39"/>
        <v>0</v>
      </c>
      <c r="P98" s="577">
        <f t="shared" si="39"/>
        <v>0</v>
      </c>
      <c r="Q98" s="577">
        <f t="shared" si="39"/>
        <v>0</v>
      </c>
      <c r="R98" s="577">
        <f t="shared" si="39"/>
        <v>0</v>
      </c>
      <c r="S98" s="577">
        <f t="shared" si="39"/>
        <v>0</v>
      </c>
      <c r="T98" s="577">
        <f t="shared" si="39"/>
        <v>0</v>
      </c>
      <c r="U98" s="577">
        <f t="shared" si="39"/>
        <v>0</v>
      </c>
      <c r="V98" s="577"/>
      <c r="W98" s="578">
        <f t="shared" si="39"/>
        <v>0</v>
      </c>
      <c r="X98" s="578">
        <f t="shared" si="39"/>
        <v>0</v>
      </c>
      <c r="Y98" s="577">
        <f t="shared" si="39"/>
        <v>0</v>
      </c>
      <c r="Z98" s="577">
        <f t="shared" si="39"/>
        <v>0</v>
      </c>
      <c r="AA98" s="577">
        <f t="shared" si="39"/>
        <v>0</v>
      </c>
      <c r="AB98" s="577">
        <f t="shared" si="39"/>
        <v>0</v>
      </c>
      <c r="AC98" s="577">
        <f t="shared" si="39"/>
        <v>0</v>
      </c>
      <c r="AD98" s="577">
        <f t="shared" si="39"/>
        <v>0</v>
      </c>
      <c r="AE98" s="577">
        <f t="shared" si="39"/>
        <v>0</v>
      </c>
      <c r="AF98" s="577">
        <f t="shared" si="39"/>
        <v>0</v>
      </c>
      <c r="AG98" s="577">
        <f t="shared" si="39"/>
        <v>0</v>
      </c>
      <c r="AH98" s="577">
        <f t="shared" si="39"/>
        <v>0</v>
      </c>
      <c r="AI98" s="577">
        <f t="shared" si="39"/>
        <v>0</v>
      </c>
      <c r="AJ98" s="577">
        <f t="shared" si="39"/>
        <v>0</v>
      </c>
      <c r="AK98" s="577">
        <f t="shared" si="39"/>
        <v>0</v>
      </c>
      <c r="AL98" s="577">
        <f t="shared" si="39"/>
        <v>0</v>
      </c>
      <c r="AM98" s="577">
        <f t="shared" si="39"/>
        <v>0</v>
      </c>
      <c r="AN98" s="577">
        <f t="shared" si="39"/>
        <v>3</v>
      </c>
      <c r="AO98" s="577">
        <f t="shared" si="39"/>
        <v>12</v>
      </c>
      <c r="AP98" s="577">
        <f t="shared" si="39"/>
        <v>30</v>
      </c>
      <c r="AQ98" s="577">
        <f t="shared" si="39"/>
        <v>12</v>
      </c>
      <c r="AR98" s="577">
        <f t="shared" si="39"/>
        <v>0</v>
      </c>
      <c r="AS98" s="577">
        <f t="shared" si="39"/>
        <v>0</v>
      </c>
      <c r="AT98" s="577">
        <f t="shared" si="39"/>
        <v>0</v>
      </c>
      <c r="AU98" s="577">
        <f t="shared" si="39"/>
        <v>0</v>
      </c>
      <c r="AV98" s="577">
        <f t="shared" si="39"/>
        <v>0</v>
      </c>
      <c r="AW98" s="578">
        <f t="shared" si="39"/>
        <v>0</v>
      </c>
      <c r="AX98" s="578">
        <f t="shared" si="39"/>
        <v>0</v>
      </c>
      <c r="AY98" s="50">
        <f t="shared" si="39"/>
        <v>0</v>
      </c>
      <c r="AZ98" s="50">
        <f t="shared" si="39"/>
        <v>0</v>
      </c>
      <c r="BA98" s="50">
        <f t="shared" si="39"/>
        <v>0</v>
      </c>
      <c r="BB98" s="50">
        <f t="shared" si="39"/>
        <v>0</v>
      </c>
      <c r="BC98" s="50">
        <f t="shared" si="39"/>
        <v>0</v>
      </c>
      <c r="BD98" s="50">
        <f t="shared" si="39"/>
        <v>0</v>
      </c>
      <c r="BE98" s="50">
        <f t="shared" si="39"/>
        <v>0</v>
      </c>
      <c r="BF98" s="50">
        <f t="shared" si="39"/>
        <v>0</v>
      </c>
      <c r="BG98" s="188">
        <f t="shared" si="32"/>
        <v>57</v>
      </c>
    </row>
    <row r="99" spans="1:59" ht="21.75" customHeight="1">
      <c r="A99" s="621"/>
      <c r="B99" s="636"/>
      <c r="C99" s="646"/>
      <c r="D99" s="9" t="s">
        <v>106</v>
      </c>
      <c r="E99" s="577">
        <f>E101</f>
        <v>0</v>
      </c>
      <c r="F99" s="577">
        <f aca="true" t="shared" si="40" ref="F99:BF99">F101</f>
        <v>0</v>
      </c>
      <c r="G99" s="577">
        <f t="shared" si="40"/>
        <v>0</v>
      </c>
      <c r="H99" s="577">
        <f t="shared" si="40"/>
        <v>0</v>
      </c>
      <c r="I99" s="577">
        <f t="shared" si="40"/>
        <v>0</v>
      </c>
      <c r="J99" s="577">
        <f t="shared" si="40"/>
        <v>0</v>
      </c>
      <c r="K99" s="577">
        <f t="shared" si="40"/>
        <v>0</v>
      </c>
      <c r="L99" s="577">
        <f t="shared" si="40"/>
        <v>0</v>
      </c>
      <c r="M99" s="577">
        <f t="shared" si="40"/>
        <v>0</v>
      </c>
      <c r="N99" s="577">
        <f t="shared" si="40"/>
        <v>0</v>
      </c>
      <c r="O99" s="577">
        <f t="shared" si="40"/>
        <v>0</v>
      </c>
      <c r="P99" s="577">
        <f t="shared" si="40"/>
        <v>0</v>
      </c>
      <c r="Q99" s="577">
        <f t="shared" si="40"/>
        <v>0</v>
      </c>
      <c r="R99" s="577">
        <f t="shared" si="40"/>
        <v>0</v>
      </c>
      <c r="S99" s="577">
        <f t="shared" si="40"/>
        <v>0</v>
      </c>
      <c r="T99" s="577">
        <f t="shared" si="40"/>
        <v>0</v>
      </c>
      <c r="U99" s="577">
        <f t="shared" si="40"/>
        <v>0</v>
      </c>
      <c r="V99" s="577"/>
      <c r="W99" s="578">
        <f t="shared" si="40"/>
        <v>0</v>
      </c>
      <c r="X99" s="578">
        <f t="shared" si="40"/>
        <v>0</v>
      </c>
      <c r="Y99" s="577">
        <f t="shared" si="40"/>
        <v>0</v>
      </c>
      <c r="Z99" s="577">
        <f t="shared" si="40"/>
        <v>0</v>
      </c>
      <c r="AA99" s="577">
        <f t="shared" si="40"/>
        <v>0</v>
      </c>
      <c r="AB99" s="577">
        <f t="shared" si="40"/>
        <v>0</v>
      </c>
      <c r="AC99" s="577">
        <f t="shared" si="40"/>
        <v>0</v>
      </c>
      <c r="AD99" s="577">
        <f t="shared" si="40"/>
        <v>0</v>
      </c>
      <c r="AE99" s="577">
        <f t="shared" si="40"/>
        <v>0</v>
      </c>
      <c r="AF99" s="577">
        <f t="shared" si="40"/>
        <v>0</v>
      </c>
      <c r="AG99" s="577">
        <f t="shared" si="40"/>
        <v>0</v>
      </c>
      <c r="AH99" s="577">
        <f t="shared" si="40"/>
        <v>0</v>
      </c>
      <c r="AI99" s="577">
        <f t="shared" si="40"/>
        <v>0</v>
      </c>
      <c r="AJ99" s="577">
        <f t="shared" si="40"/>
        <v>0</v>
      </c>
      <c r="AK99" s="577">
        <f t="shared" si="40"/>
        <v>0</v>
      </c>
      <c r="AL99" s="577">
        <f t="shared" si="40"/>
        <v>0</v>
      </c>
      <c r="AM99" s="577">
        <f t="shared" si="40"/>
        <v>0</v>
      </c>
      <c r="AN99" s="577">
        <f t="shared" si="40"/>
        <v>0</v>
      </c>
      <c r="AO99" s="577">
        <f t="shared" si="40"/>
        <v>8</v>
      </c>
      <c r="AP99" s="577">
        <f t="shared" si="40"/>
        <v>10</v>
      </c>
      <c r="AQ99" s="577">
        <f t="shared" si="40"/>
        <v>6</v>
      </c>
      <c r="AR99" s="577">
        <f t="shared" si="40"/>
        <v>0</v>
      </c>
      <c r="AS99" s="577">
        <f t="shared" si="40"/>
        <v>0</v>
      </c>
      <c r="AT99" s="577">
        <f t="shared" si="40"/>
        <v>0</v>
      </c>
      <c r="AU99" s="577">
        <f t="shared" si="40"/>
        <v>0</v>
      </c>
      <c r="AV99" s="577">
        <f t="shared" si="40"/>
        <v>0</v>
      </c>
      <c r="AW99" s="578">
        <f t="shared" si="40"/>
        <v>0</v>
      </c>
      <c r="AX99" s="578">
        <f t="shared" si="40"/>
        <v>0</v>
      </c>
      <c r="AY99" s="50">
        <f t="shared" si="40"/>
        <v>0</v>
      </c>
      <c r="AZ99" s="50">
        <f t="shared" si="40"/>
        <v>0</v>
      </c>
      <c r="BA99" s="50">
        <f t="shared" si="40"/>
        <v>0</v>
      </c>
      <c r="BB99" s="50">
        <f t="shared" si="40"/>
        <v>0</v>
      </c>
      <c r="BC99" s="50">
        <f t="shared" si="40"/>
        <v>0</v>
      </c>
      <c r="BD99" s="50">
        <f t="shared" si="40"/>
        <v>0</v>
      </c>
      <c r="BE99" s="50">
        <f t="shared" si="40"/>
        <v>0</v>
      </c>
      <c r="BF99" s="50">
        <f t="shared" si="40"/>
        <v>0</v>
      </c>
      <c r="BG99" s="188">
        <f t="shared" si="32"/>
        <v>24</v>
      </c>
    </row>
    <row r="100" spans="1:59" ht="20.25" customHeight="1">
      <c r="A100" s="621"/>
      <c r="B100" s="626" t="s">
        <v>49</v>
      </c>
      <c r="C100" s="625" t="s">
        <v>211</v>
      </c>
      <c r="D100" s="41" t="s">
        <v>105</v>
      </c>
      <c r="E100" s="579"/>
      <c r="F100" s="579"/>
      <c r="G100" s="579"/>
      <c r="H100" s="579"/>
      <c r="I100" s="579"/>
      <c r="J100" s="579"/>
      <c r="K100" s="579"/>
      <c r="L100" s="579"/>
      <c r="M100" s="579"/>
      <c r="N100" s="579"/>
      <c r="O100" s="579"/>
      <c r="P100" s="579"/>
      <c r="Q100" s="579"/>
      <c r="R100" s="579"/>
      <c r="S100" s="579"/>
      <c r="T100" s="579"/>
      <c r="U100" s="579"/>
      <c r="V100" s="579"/>
      <c r="W100" s="570">
        <v>0</v>
      </c>
      <c r="X100" s="570">
        <v>0</v>
      </c>
      <c r="Y100" s="575"/>
      <c r="Z100" s="575"/>
      <c r="AA100" s="575"/>
      <c r="AB100" s="575"/>
      <c r="AC100" s="575"/>
      <c r="AD100" s="575"/>
      <c r="AE100" s="575"/>
      <c r="AF100" s="575"/>
      <c r="AG100" s="575"/>
      <c r="AH100" s="575"/>
      <c r="AI100" s="575"/>
      <c r="AJ100" s="575"/>
      <c r="AK100" s="575"/>
      <c r="AL100" s="575"/>
      <c r="AM100" s="575"/>
      <c r="AN100" s="575">
        <v>3</v>
      </c>
      <c r="AO100" s="575">
        <v>12</v>
      </c>
      <c r="AP100" s="575">
        <v>30</v>
      </c>
      <c r="AQ100" s="575">
        <v>12</v>
      </c>
      <c r="AR100" s="575"/>
      <c r="AS100" s="575"/>
      <c r="AT100" s="575"/>
      <c r="AU100" s="575"/>
      <c r="AV100" s="575"/>
      <c r="AW100" s="570">
        <v>0</v>
      </c>
      <c r="AX100" s="570">
        <v>0</v>
      </c>
      <c r="AY100" s="46"/>
      <c r="AZ100" s="46"/>
      <c r="BA100" s="46"/>
      <c r="BB100" s="46"/>
      <c r="BC100" s="46"/>
      <c r="BD100" s="46"/>
      <c r="BE100" s="46"/>
      <c r="BF100" s="46"/>
      <c r="BG100" s="180">
        <f t="shared" si="32"/>
        <v>57</v>
      </c>
    </row>
    <row r="101" spans="1:59" ht="22.5" customHeight="1">
      <c r="A101" s="621"/>
      <c r="B101" s="626"/>
      <c r="C101" s="625"/>
      <c r="D101" s="41" t="s">
        <v>106</v>
      </c>
      <c r="E101" s="579"/>
      <c r="F101" s="579"/>
      <c r="G101" s="579"/>
      <c r="H101" s="579"/>
      <c r="I101" s="579"/>
      <c r="J101" s="579"/>
      <c r="K101" s="579"/>
      <c r="L101" s="579"/>
      <c r="M101" s="579"/>
      <c r="N101" s="579"/>
      <c r="O101" s="579"/>
      <c r="P101" s="579"/>
      <c r="Q101" s="579"/>
      <c r="R101" s="579"/>
      <c r="S101" s="579"/>
      <c r="T101" s="579"/>
      <c r="U101" s="579"/>
      <c r="V101" s="579"/>
      <c r="W101" s="570">
        <v>0</v>
      </c>
      <c r="X101" s="570">
        <v>0</v>
      </c>
      <c r="Y101" s="575"/>
      <c r="Z101" s="575"/>
      <c r="AA101" s="575"/>
      <c r="AB101" s="575"/>
      <c r="AC101" s="575"/>
      <c r="AD101" s="575"/>
      <c r="AE101" s="575"/>
      <c r="AF101" s="575"/>
      <c r="AG101" s="575"/>
      <c r="AH101" s="575"/>
      <c r="AI101" s="575"/>
      <c r="AJ101" s="575"/>
      <c r="AK101" s="575"/>
      <c r="AL101" s="575"/>
      <c r="AM101" s="575"/>
      <c r="AN101" s="575"/>
      <c r="AO101" s="575">
        <v>8</v>
      </c>
      <c r="AP101" s="575">
        <v>10</v>
      </c>
      <c r="AQ101" s="575">
        <v>6</v>
      </c>
      <c r="AR101" s="575"/>
      <c r="AS101" s="575"/>
      <c r="AT101" s="575"/>
      <c r="AU101" s="575"/>
      <c r="AV101" s="575"/>
      <c r="AW101" s="570">
        <v>0</v>
      </c>
      <c r="AX101" s="570">
        <v>0</v>
      </c>
      <c r="AY101" s="46"/>
      <c r="AZ101" s="46"/>
      <c r="BA101" s="46"/>
      <c r="BB101" s="46"/>
      <c r="BC101" s="46"/>
      <c r="BD101" s="46"/>
      <c r="BE101" s="46"/>
      <c r="BF101" s="46"/>
      <c r="BG101" s="180">
        <f t="shared" si="32"/>
        <v>24</v>
      </c>
    </row>
    <row r="102" spans="1:59" ht="15" customHeight="1">
      <c r="A102" s="621"/>
      <c r="B102" s="623" t="s">
        <v>40</v>
      </c>
      <c r="C102" s="623" t="s">
        <v>306</v>
      </c>
      <c r="D102" s="9" t="s">
        <v>105</v>
      </c>
      <c r="E102" s="579"/>
      <c r="F102" s="579"/>
      <c r="G102" s="579"/>
      <c r="H102" s="579"/>
      <c r="I102" s="579"/>
      <c r="J102" s="579"/>
      <c r="K102" s="579"/>
      <c r="L102" s="575"/>
      <c r="M102" s="575"/>
      <c r="N102" s="575"/>
      <c r="O102" s="575"/>
      <c r="P102" s="575"/>
      <c r="Q102" s="575"/>
      <c r="R102" s="575"/>
      <c r="S102" s="575"/>
      <c r="T102" s="575"/>
      <c r="U102" s="575"/>
      <c r="V102" s="575"/>
      <c r="W102" s="570">
        <v>0</v>
      </c>
      <c r="X102" s="570">
        <v>0</v>
      </c>
      <c r="Y102" s="576">
        <v>2</v>
      </c>
      <c r="Z102" s="576">
        <v>2</v>
      </c>
      <c r="AA102" s="576">
        <v>2</v>
      </c>
      <c r="AB102" s="576">
        <v>2</v>
      </c>
      <c r="AC102" s="576">
        <v>2</v>
      </c>
      <c r="AD102" s="576">
        <v>2</v>
      </c>
      <c r="AE102" s="576">
        <v>2</v>
      </c>
      <c r="AF102" s="576"/>
      <c r="AG102" s="576"/>
      <c r="AH102" s="576"/>
      <c r="AI102" s="576"/>
      <c r="AJ102" s="576"/>
      <c r="AK102" s="576"/>
      <c r="AL102" s="576"/>
      <c r="AM102" s="576"/>
      <c r="AN102" s="576"/>
      <c r="AO102" s="576"/>
      <c r="AP102" s="576"/>
      <c r="AQ102" s="576"/>
      <c r="AR102" s="576"/>
      <c r="AS102" s="576"/>
      <c r="AT102" s="576"/>
      <c r="AU102" s="576"/>
      <c r="AV102" s="575"/>
      <c r="AW102" s="572">
        <v>0</v>
      </c>
      <c r="AX102" s="570">
        <v>0</v>
      </c>
      <c r="AY102" s="51"/>
      <c r="AZ102" s="51"/>
      <c r="BA102" s="51"/>
      <c r="BB102" s="51"/>
      <c r="BC102" s="51"/>
      <c r="BD102" s="51"/>
      <c r="BE102" s="51"/>
      <c r="BF102" s="51"/>
      <c r="BG102" s="182">
        <f t="shared" si="32"/>
        <v>14</v>
      </c>
    </row>
    <row r="103" spans="1:59" ht="14.25" customHeight="1">
      <c r="A103" s="621"/>
      <c r="B103" s="623"/>
      <c r="C103" s="623"/>
      <c r="D103" s="9" t="s">
        <v>106</v>
      </c>
      <c r="E103" s="579"/>
      <c r="F103" s="579"/>
      <c r="G103" s="579"/>
      <c r="H103" s="579"/>
      <c r="I103" s="579"/>
      <c r="J103" s="579"/>
      <c r="K103" s="579"/>
      <c r="L103" s="575"/>
      <c r="M103" s="575"/>
      <c r="N103" s="575"/>
      <c r="O103" s="575"/>
      <c r="P103" s="575"/>
      <c r="Q103" s="575"/>
      <c r="R103" s="575"/>
      <c r="S103" s="575"/>
      <c r="T103" s="575"/>
      <c r="U103" s="575"/>
      <c r="V103" s="575"/>
      <c r="W103" s="570">
        <v>0</v>
      </c>
      <c r="X103" s="570">
        <v>0</v>
      </c>
      <c r="Y103" s="576">
        <v>2</v>
      </c>
      <c r="Z103" s="576">
        <v>2</v>
      </c>
      <c r="AA103" s="576">
        <v>2</v>
      </c>
      <c r="AB103" s="576">
        <v>2</v>
      </c>
      <c r="AC103" s="576">
        <v>2</v>
      </c>
      <c r="AD103" s="576">
        <v>2</v>
      </c>
      <c r="AE103" s="576">
        <v>2</v>
      </c>
      <c r="AF103" s="575"/>
      <c r="AG103" s="575"/>
      <c r="AH103" s="575"/>
      <c r="AI103" s="575"/>
      <c r="AJ103" s="575"/>
      <c r="AK103" s="575"/>
      <c r="AL103" s="575"/>
      <c r="AM103" s="576"/>
      <c r="AN103" s="576"/>
      <c r="AO103" s="576"/>
      <c r="AP103" s="576"/>
      <c r="AQ103" s="576"/>
      <c r="AR103" s="576"/>
      <c r="AS103" s="576"/>
      <c r="AT103" s="576"/>
      <c r="AU103" s="576"/>
      <c r="AV103" s="575"/>
      <c r="AW103" s="572">
        <v>0</v>
      </c>
      <c r="AX103" s="570">
        <v>0</v>
      </c>
      <c r="AY103" s="51"/>
      <c r="AZ103" s="51"/>
      <c r="BA103" s="51"/>
      <c r="BB103" s="51"/>
      <c r="BC103" s="51"/>
      <c r="BD103" s="51"/>
      <c r="BE103" s="51"/>
      <c r="BF103" s="51"/>
      <c r="BG103" s="182">
        <f t="shared" si="32"/>
        <v>14</v>
      </c>
    </row>
    <row r="104" spans="1:59" ht="18" customHeight="1">
      <c r="A104" s="621"/>
      <c r="B104" s="623" t="s">
        <v>113</v>
      </c>
      <c r="C104" s="623"/>
      <c r="D104" s="623"/>
      <c r="E104" s="567">
        <f aca="true" t="shared" si="41" ref="E104:AK104">E60+E74+E82+E88</f>
        <v>36</v>
      </c>
      <c r="F104" s="567">
        <f t="shared" si="41"/>
        <v>36</v>
      </c>
      <c r="G104" s="567">
        <f t="shared" si="41"/>
        <v>36</v>
      </c>
      <c r="H104" s="567">
        <f t="shared" si="41"/>
        <v>36</v>
      </c>
      <c r="I104" s="567">
        <f t="shared" si="41"/>
        <v>36</v>
      </c>
      <c r="J104" s="567">
        <f t="shared" si="41"/>
        <v>36</v>
      </c>
      <c r="K104" s="567">
        <f t="shared" si="41"/>
        <v>36</v>
      </c>
      <c r="L104" s="567">
        <f t="shared" si="41"/>
        <v>36</v>
      </c>
      <c r="M104" s="567">
        <f t="shared" si="41"/>
        <v>36</v>
      </c>
      <c r="N104" s="567">
        <f t="shared" si="41"/>
        <v>36</v>
      </c>
      <c r="O104" s="567">
        <f t="shared" si="41"/>
        <v>36</v>
      </c>
      <c r="P104" s="567">
        <f t="shared" si="41"/>
        <v>36</v>
      </c>
      <c r="Q104" s="567">
        <f t="shared" si="41"/>
        <v>36</v>
      </c>
      <c r="R104" s="567">
        <f t="shared" si="41"/>
        <v>36</v>
      </c>
      <c r="S104" s="567">
        <f t="shared" si="41"/>
        <v>36</v>
      </c>
      <c r="T104" s="567">
        <f t="shared" si="41"/>
        <v>36</v>
      </c>
      <c r="U104" s="582">
        <f t="shared" si="41"/>
        <v>0</v>
      </c>
      <c r="V104" s="582"/>
      <c r="W104" s="568">
        <f t="shared" si="41"/>
        <v>0</v>
      </c>
      <c r="X104" s="568">
        <f t="shared" si="41"/>
        <v>0</v>
      </c>
      <c r="Y104" s="567">
        <f t="shared" si="41"/>
        <v>36</v>
      </c>
      <c r="Z104" s="567">
        <f t="shared" si="41"/>
        <v>36</v>
      </c>
      <c r="AA104" s="567">
        <f t="shared" si="41"/>
        <v>36</v>
      </c>
      <c r="AB104" s="567">
        <f t="shared" si="41"/>
        <v>36</v>
      </c>
      <c r="AC104" s="567">
        <f t="shared" si="41"/>
        <v>36</v>
      </c>
      <c r="AD104" s="567">
        <f t="shared" si="41"/>
        <v>36</v>
      </c>
      <c r="AE104" s="567">
        <f t="shared" si="41"/>
        <v>36</v>
      </c>
      <c r="AF104" s="567">
        <f t="shared" si="41"/>
        <v>36</v>
      </c>
      <c r="AG104" s="567">
        <f t="shared" si="41"/>
        <v>36</v>
      </c>
      <c r="AH104" s="567">
        <f t="shared" si="41"/>
        <v>36</v>
      </c>
      <c r="AI104" s="567">
        <f t="shared" si="41"/>
        <v>36</v>
      </c>
      <c r="AJ104" s="567">
        <f t="shared" si="41"/>
        <v>36</v>
      </c>
      <c r="AK104" s="567">
        <f t="shared" si="41"/>
        <v>36</v>
      </c>
      <c r="AL104" s="567">
        <f aca="true" t="shared" si="42" ref="AL104:BF104">AL60+AL74+AL82+AL88</f>
        <v>36</v>
      </c>
      <c r="AM104" s="567">
        <f t="shared" si="42"/>
        <v>36</v>
      </c>
      <c r="AN104" s="582">
        <f t="shared" si="42"/>
        <v>30</v>
      </c>
      <c r="AO104" s="582">
        <f t="shared" si="42"/>
        <v>30</v>
      </c>
      <c r="AP104" s="567">
        <f t="shared" si="42"/>
        <v>36</v>
      </c>
      <c r="AQ104" s="582">
        <f t="shared" si="42"/>
        <v>30</v>
      </c>
      <c r="AR104" s="567">
        <f t="shared" si="42"/>
        <v>36</v>
      </c>
      <c r="AS104" s="567">
        <f t="shared" si="42"/>
        <v>36</v>
      </c>
      <c r="AT104" s="567">
        <f t="shared" si="42"/>
        <v>36</v>
      </c>
      <c r="AU104" s="567">
        <f t="shared" si="42"/>
        <v>36</v>
      </c>
      <c r="AV104" s="582">
        <f t="shared" si="42"/>
        <v>18</v>
      </c>
      <c r="AW104" s="568">
        <f t="shared" si="42"/>
        <v>0</v>
      </c>
      <c r="AX104" s="568">
        <f t="shared" si="42"/>
        <v>0</v>
      </c>
      <c r="AY104" s="149">
        <f t="shared" si="42"/>
        <v>0</v>
      </c>
      <c r="AZ104" s="149">
        <f t="shared" si="42"/>
        <v>0</v>
      </c>
      <c r="BA104" s="149">
        <f t="shared" si="42"/>
        <v>0</v>
      </c>
      <c r="BB104" s="149">
        <f t="shared" si="42"/>
        <v>0</v>
      </c>
      <c r="BC104" s="149">
        <f t="shared" si="42"/>
        <v>0</v>
      </c>
      <c r="BD104" s="149">
        <f t="shared" si="42"/>
        <v>0</v>
      </c>
      <c r="BE104" s="149">
        <f t="shared" si="42"/>
        <v>0</v>
      </c>
      <c r="BF104" s="149">
        <f t="shared" si="42"/>
        <v>0</v>
      </c>
      <c r="BG104" s="182">
        <f t="shared" si="32"/>
        <v>1404</v>
      </c>
    </row>
    <row r="105" spans="1:59" ht="18" customHeight="1">
      <c r="A105" s="621"/>
      <c r="B105" s="623" t="s">
        <v>114</v>
      </c>
      <c r="C105" s="623"/>
      <c r="D105" s="623"/>
      <c r="E105" s="567">
        <f aca="true" t="shared" si="43" ref="E105:AK105">E61+E75+E83+E89</f>
        <v>11</v>
      </c>
      <c r="F105" s="567">
        <f t="shared" si="43"/>
        <v>14.5</v>
      </c>
      <c r="G105" s="567">
        <f t="shared" si="43"/>
        <v>12</v>
      </c>
      <c r="H105" s="567">
        <f t="shared" si="43"/>
        <v>12</v>
      </c>
      <c r="I105" s="567">
        <f t="shared" si="43"/>
        <v>13</v>
      </c>
      <c r="J105" s="567">
        <f t="shared" si="43"/>
        <v>12</v>
      </c>
      <c r="K105" s="567">
        <f t="shared" si="43"/>
        <v>14</v>
      </c>
      <c r="L105" s="567">
        <f t="shared" si="43"/>
        <v>12.5</v>
      </c>
      <c r="M105" s="567">
        <f t="shared" si="43"/>
        <v>14</v>
      </c>
      <c r="N105" s="567">
        <f t="shared" si="43"/>
        <v>0</v>
      </c>
      <c r="O105" s="567">
        <f t="shared" si="43"/>
        <v>14.5</v>
      </c>
      <c r="P105" s="567">
        <f t="shared" si="43"/>
        <v>15</v>
      </c>
      <c r="Q105" s="567">
        <f t="shared" si="43"/>
        <v>14.5</v>
      </c>
      <c r="R105" s="567">
        <f t="shared" si="43"/>
        <v>0</v>
      </c>
      <c r="S105" s="567">
        <f t="shared" si="43"/>
        <v>16</v>
      </c>
      <c r="T105" s="567">
        <f t="shared" si="43"/>
        <v>14</v>
      </c>
      <c r="U105" s="567">
        <f t="shared" si="43"/>
        <v>0</v>
      </c>
      <c r="V105" s="567"/>
      <c r="W105" s="568">
        <f t="shared" si="43"/>
        <v>0</v>
      </c>
      <c r="X105" s="568">
        <f t="shared" si="43"/>
        <v>0</v>
      </c>
      <c r="Y105" s="567">
        <f t="shared" si="43"/>
        <v>12</v>
      </c>
      <c r="Z105" s="567">
        <f t="shared" si="43"/>
        <v>13</v>
      </c>
      <c r="AA105" s="567">
        <f t="shared" si="43"/>
        <v>12</v>
      </c>
      <c r="AB105" s="567">
        <f t="shared" si="43"/>
        <v>12</v>
      </c>
      <c r="AC105" s="567">
        <f t="shared" si="43"/>
        <v>11</v>
      </c>
      <c r="AD105" s="567">
        <f t="shared" si="43"/>
        <v>12</v>
      </c>
      <c r="AE105" s="567">
        <f t="shared" si="43"/>
        <v>11</v>
      </c>
      <c r="AF105" s="567">
        <f t="shared" si="43"/>
        <v>9</v>
      </c>
      <c r="AG105" s="567">
        <f t="shared" si="43"/>
        <v>11</v>
      </c>
      <c r="AH105" s="567">
        <f t="shared" si="43"/>
        <v>10</v>
      </c>
      <c r="AI105" s="567">
        <f t="shared" si="43"/>
        <v>9</v>
      </c>
      <c r="AJ105" s="567">
        <f t="shared" si="43"/>
        <v>10</v>
      </c>
      <c r="AK105" s="567">
        <f t="shared" si="43"/>
        <v>10</v>
      </c>
      <c r="AL105" s="567">
        <f aca="true" t="shared" si="44" ref="AL105:BF105">AL61+AL75+AL83+AL89</f>
        <v>10</v>
      </c>
      <c r="AM105" s="567">
        <f t="shared" si="44"/>
        <v>10</v>
      </c>
      <c r="AN105" s="567">
        <f t="shared" si="44"/>
        <v>2</v>
      </c>
      <c r="AO105" s="567">
        <f t="shared" si="44"/>
        <v>10</v>
      </c>
      <c r="AP105" s="567">
        <f t="shared" si="44"/>
        <v>12</v>
      </c>
      <c r="AQ105" s="567">
        <f t="shared" si="44"/>
        <v>6</v>
      </c>
      <c r="AR105" s="567">
        <f t="shared" si="44"/>
        <v>0</v>
      </c>
      <c r="AS105" s="567">
        <f t="shared" si="44"/>
        <v>0</v>
      </c>
      <c r="AT105" s="567">
        <f t="shared" si="44"/>
        <v>0</v>
      </c>
      <c r="AU105" s="567">
        <f t="shared" si="44"/>
        <v>0</v>
      </c>
      <c r="AV105" s="567">
        <f t="shared" si="44"/>
        <v>0</v>
      </c>
      <c r="AW105" s="568">
        <f t="shared" si="44"/>
        <v>0</v>
      </c>
      <c r="AX105" s="568">
        <f t="shared" si="44"/>
        <v>0</v>
      </c>
      <c r="AY105" s="149">
        <f t="shared" si="44"/>
        <v>0</v>
      </c>
      <c r="AZ105" s="149">
        <f t="shared" si="44"/>
        <v>0</v>
      </c>
      <c r="BA105" s="149">
        <f t="shared" si="44"/>
        <v>0</v>
      </c>
      <c r="BB105" s="149">
        <f t="shared" si="44"/>
        <v>0</v>
      </c>
      <c r="BC105" s="149">
        <f t="shared" si="44"/>
        <v>0</v>
      </c>
      <c r="BD105" s="149">
        <f t="shared" si="44"/>
        <v>0</v>
      </c>
      <c r="BE105" s="149">
        <f t="shared" si="44"/>
        <v>0</v>
      </c>
      <c r="BF105" s="149">
        <f t="shared" si="44"/>
        <v>0</v>
      </c>
      <c r="BG105" s="182">
        <f>SUM(E105:BF105)</f>
        <v>381</v>
      </c>
    </row>
    <row r="106" spans="1:59" ht="15" customHeight="1" thickBot="1">
      <c r="A106" s="622"/>
      <c r="B106" s="640" t="s">
        <v>115</v>
      </c>
      <c r="C106" s="640"/>
      <c r="D106" s="640"/>
      <c r="E106" s="596">
        <f aca="true" t="shared" si="45" ref="E106:AK106">E104+E105</f>
        <v>47</v>
      </c>
      <c r="F106" s="596">
        <f t="shared" si="45"/>
        <v>50.5</v>
      </c>
      <c r="G106" s="596">
        <f t="shared" si="45"/>
        <v>48</v>
      </c>
      <c r="H106" s="596">
        <f t="shared" si="45"/>
        <v>48</v>
      </c>
      <c r="I106" s="596">
        <f t="shared" si="45"/>
        <v>49</v>
      </c>
      <c r="J106" s="596">
        <f t="shared" si="45"/>
        <v>48</v>
      </c>
      <c r="K106" s="596">
        <f t="shared" si="45"/>
        <v>50</v>
      </c>
      <c r="L106" s="596">
        <f t="shared" si="45"/>
        <v>48.5</v>
      </c>
      <c r="M106" s="596">
        <f t="shared" si="45"/>
        <v>50</v>
      </c>
      <c r="N106" s="596">
        <f t="shared" si="45"/>
        <v>36</v>
      </c>
      <c r="O106" s="596">
        <f t="shared" si="45"/>
        <v>50.5</v>
      </c>
      <c r="P106" s="596">
        <f t="shared" si="45"/>
        <v>51</v>
      </c>
      <c r="Q106" s="596">
        <f t="shared" si="45"/>
        <v>50.5</v>
      </c>
      <c r="R106" s="596">
        <f t="shared" si="45"/>
        <v>36</v>
      </c>
      <c r="S106" s="596">
        <f t="shared" si="45"/>
        <v>52</v>
      </c>
      <c r="T106" s="596">
        <f t="shared" si="45"/>
        <v>50</v>
      </c>
      <c r="U106" s="596">
        <f t="shared" si="45"/>
        <v>0</v>
      </c>
      <c r="V106" s="596"/>
      <c r="W106" s="585">
        <f t="shared" si="45"/>
        <v>0</v>
      </c>
      <c r="X106" s="585">
        <f t="shared" si="45"/>
        <v>0</v>
      </c>
      <c r="Y106" s="596">
        <f t="shared" si="45"/>
        <v>48</v>
      </c>
      <c r="Z106" s="596">
        <f t="shared" si="45"/>
        <v>49</v>
      </c>
      <c r="AA106" s="596">
        <f t="shared" si="45"/>
        <v>48</v>
      </c>
      <c r="AB106" s="596">
        <f t="shared" si="45"/>
        <v>48</v>
      </c>
      <c r="AC106" s="596">
        <f t="shared" si="45"/>
        <v>47</v>
      </c>
      <c r="AD106" s="596">
        <f t="shared" si="45"/>
        <v>48</v>
      </c>
      <c r="AE106" s="596">
        <f t="shared" si="45"/>
        <v>47</v>
      </c>
      <c r="AF106" s="596">
        <f t="shared" si="45"/>
        <v>45</v>
      </c>
      <c r="AG106" s="596">
        <f t="shared" si="45"/>
        <v>47</v>
      </c>
      <c r="AH106" s="596">
        <f t="shared" si="45"/>
        <v>46</v>
      </c>
      <c r="AI106" s="596">
        <f t="shared" si="45"/>
        <v>45</v>
      </c>
      <c r="AJ106" s="596">
        <f t="shared" si="45"/>
        <v>46</v>
      </c>
      <c r="AK106" s="596">
        <f t="shared" si="45"/>
        <v>46</v>
      </c>
      <c r="AL106" s="596">
        <f aca="true" t="shared" si="46" ref="AL106:BF106">AL104+AL105</f>
        <v>46</v>
      </c>
      <c r="AM106" s="596">
        <f t="shared" si="46"/>
        <v>46</v>
      </c>
      <c r="AN106" s="596">
        <f t="shared" si="46"/>
        <v>32</v>
      </c>
      <c r="AO106" s="596">
        <f t="shared" si="46"/>
        <v>40</v>
      </c>
      <c r="AP106" s="596">
        <f t="shared" si="46"/>
        <v>48</v>
      </c>
      <c r="AQ106" s="596">
        <f t="shared" si="46"/>
        <v>36</v>
      </c>
      <c r="AR106" s="596">
        <f t="shared" si="46"/>
        <v>36</v>
      </c>
      <c r="AS106" s="596">
        <f t="shared" si="46"/>
        <v>36</v>
      </c>
      <c r="AT106" s="596">
        <f t="shared" si="46"/>
        <v>36</v>
      </c>
      <c r="AU106" s="596">
        <f t="shared" si="46"/>
        <v>36</v>
      </c>
      <c r="AV106" s="596">
        <f t="shared" si="46"/>
        <v>18</v>
      </c>
      <c r="AW106" s="597">
        <f t="shared" si="46"/>
        <v>0</v>
      </c>
      <c r="AX106" s="585">
        <f t="shared" si="46"/>
        <v>0</v>
      </c>
      <c r="AY106" s="190">
        <f t="shared" si="46"/>
        <v>0</v>
      </c>
      <c r="AZ106" s="190">
        <f t="shared" si="46"/>
        <v>0</v>
      </c>
      <c r="BA106" s="190">
        <f t="shared" si="46"/>
        <v>0</v>
      </c>
      <c r="BB106" s="190">
        <f t="shared" si="46"/>
        <v>0</v>
      </c>
      <c r="BC106" s="190">
        <f t="shared" si="46"/>
        <v>0</v>
      </c>
      <c r="BD106" s="190">
        <f t="shared" si="46"/>
        <v>0</v>
      </c>
      <c r="BE106" s="190">
        <f t="shared" si="46"/>
        <v>0</v>
      </c>
      <c r="BF106" s="190">
        <f t="shared" si="46"/>
        <v>0</v>
      </c>
      <c r="BG106" s="183">
        <f>SUM(E106:BF106)</f>
        <v>1785</v>
      </c>
    </row>
    <row r="107" spans="1:60" s="6" customFormat="1" ht="9.75" customHeight="1">
      <c r="A107" s="43"/>
      <c r="B107" s="13"/>
      <c r="C107" s="13"/>
      <c r="D107" s="13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14"/>
      <c r="BH107" s="1"/>
    </row>
    <row r="108" spans="1:60" s="6" customFormat="1" ht="9.75" customHeight="1">
      <c r="A108" s="43"/>
      <c r="B108" s="13"/>
      <c r="C108" s="13"/>
      <c r="D108" s="13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14"/>
      <c r="BH108" s="1"/>
    </row>
    <row r="109" spans="1:60" s="6" customFormat="1" ht="9.75" customHeight="1">
      <c r="A109" s="43"/>
      <c r="B109" s="13"/>
      <c r="C109" s="13"/>
      <c r="D109" s="13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14"/>
      <c r="BH109" s="1"/>
    </row>
    <row r="110" spans="1:60" s="6" customFormat="1" ht="9.75" customHeight="1">
      <c r="A110" s="43"/>
      <c r="B110" s="13"/>
      <c r="C110" s="13"/>
      <c r="D110" s="13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14"/>
      <c r="BH110" s="1"/>
    </row>
    <row r="111" spans="1:60" s="6" customFormat="1" ht="9.75" customHeight="1">
      <c r="A111" s="43"/>
      <c r="B111" s="13"/>
      <c r="C111" s="13"/>
      <c r="D111" s="13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14"/>
      <c r="BH111" s="1"/>
    </row>
    <row r="112" spans="1:60" s="6" customFormat="1" ht="9.75" customHeight="1">
      <c r="A112" s="43"/>
      <c r="B112" s="13"/>
      <c r="C112" s="13"/>
      <c r="D112" s="13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14"/>
      <c r="BH112" s="1"/>
    </row>
    <row r="113" spans="1:60" s="6" customFormat="1" ht="9.75" customHeight="1">
      <c r="A113" s="43"/>
      <c r="B113" s="13"/>
      <c r="C113" s="13"/>
      <c r="D113" s="13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14"/>
      <c r="BH113" s="1"/>
    </row>
    <row r="114" spans="1:60" s="6" customFormat="1" ht="9.75" customHeight="1">
      <c r="A114" s="43"/>
      <c r="B114" s="13"/>
      <c r="C114" s="13"/>
      <c r="D114" s="13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14"/>
      <c r="BH114" s="1"/>
    </row>
    <row r="115" spans="1:60" s="6" customFormat="1" ht="9.75" customHeight="1">
      <c r="A115" s="43"/>
      <c r="B115" s="13"/>
      <c r="C115" s="13"/>
      <c r="D115" s="13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14"/>
      <c r="BH115" s="1"/>
    </row>
    <row r="116" spans="1:60" s="6" customFormat="1" ht="9.75" customHeight="1">
      <c r="A116" s="43"/>
      <c r="B116" s="13"/>
      <c r="C116" s="13"/>
      <c r="D116" s="13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14"/>
      <c r="BH116" s="1"/>
    </row>
    <row r="117" spans="1:60" s="6" customFormat="1" ht="9.75" customHeight="1">
      <c r="A117" s="43"/>
      <c r="B117" s="13"/>
      <c r="C117" s="13"/>
      <c r="D117" s="13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14"/>
      <c r="BH117" s="1"/>
    </row>
    <row r="118" spans="1:60" s="6" customFormat="1" ht="9.75" customHeight="1">
      <c r="A118" s="43"/>
      <c r="B118" s="13"/>
      <c r="C118" s="13"/>
      <c r="D118" s="13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14"/>
      <c r="BH118" s="1"/>
    </row>
    <row r="119" spans="1:60" s="6" customFormat="1" ht="9.75" customHeight="1">
      <c r="A119" s="43"/>
      <c r="B119" s="13"/>
      <c r="C119" s="13"/>
      <c r="D119" s="13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14"/>
      <c r="BH119" s="1"/>
    </row>
    <row r="120" spans="1:60" s="6" customFormat="1" ht="9.75" customHeight="1">
      <c r="A120" s="43"/>
      <c r="B120" s="13"/>
      <c r="C120" s="13"/>
      <c r="D120" s="13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14"/>
      <c r="BH120" s="1"/>
    </row>
    <row r="121" spans="1:60" s="6" customFormat="1" ht="9.75" customHeight="1">
      <c r="A121" s="43"/>
      <c r="B121" s="13"/>
      <c r="C121" s="13"/>
      <c r="D121" s="13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14"/>
      <c r="BH121" s="1"/>
    </row>
    <row r="122" spans="1:60" s="6" customFormat="1" ht="9.75" customHeight="1">
      <c r="A122" s="43"/>
      <c r="B122" s="13"/>
      <c r="C122" s="13"/>
      <c r="D122" s="13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14"/>
      <c r="BH122" s="1"/>
    </row>
    <row r="123" spans="1:60" s="6" customFormat="1" ht="9.75" customHeight="1">
      <c r="A123" s="43"/>
      <c r="B123" s="13"/>
      <c r="C123" s="13"/>
      <c r="D123" s="13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14"/>
      <c r="BH123" s="1"/>
    </row>
    <row r="124" spans="1:60" s="6" customFormat="1" ht="9.75" customHeight="1">
      <c r="A124" s="43"/>
      <c r="B124" s="13"/>
      <c r="C124" s="13"/>
      <c r="D124" s="13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14"/>
      <c r="BH124" s="1"/>
    </row>
    <row r="125" spans="1:60" s="6" customFormat="1" ht="9.75" customHeight="1">
      <c r="A125" s="43"/>
      <c r="B125" s="13"/>
      <c r="C125" s="13"/>
      <c r="D125" s="13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14"/>
      <c r="BH125" s="1"/>
    </row>
    <row r="126" spans="1:60" s="6" customFormat="1" ht="9.75" customHeight="1">
      <c r="A126" s="43"/>
      <c r="B126" s="13"/>
      <c r="C126" s="13"/>
      <c r="D126" s="13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14"/>
      <c r="BH126" s="1"/>
    </row>
    <row r="127" spans="1:60" s="6" customFormat="1" ht="9.75" customHeight="1">
      <c r="A127" s="43"/>
      <c r="B127" s="13"/>
      <c r="C127" s="13"/>
      <c r="D127" s="13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14"/>
      <c r="BH127" s="1"/>
    </row>
    <row r="128" spans="1:60" s="6" customFormat="1" ht="9.75" customHeight="1">
      <c r="A128" s="43"/>
      <c r="B128" s="13"/>
      <c r="C128" s="13"/>
      <c r="D128" s="13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14"/>
      <c r="BH128" s="1"/>
    </row>
    <row r="129" spans="1:60" s="6" customFormat="1" ht="9.75" customHeight="1">
      <c r="A129" s="43"/>
      <c r="B129" s="13"/>
      <c r="C129" s="13"/>
      <c r="D129" s="13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14"/>
      <c r="BH129" s="1"/>
    </row>
    <row r="130" spans="1:60" s="6" customFormat="1" ht="9.75" customHeight="1">
      <c r="A130" s="43"/>
      <c r="B130" s="13"/>
      <c r="C130" s="13"/>
      <c r="D130" s="13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14"/>
      <c r="BH130" s="1"/>
    </row>
    <row r="131" spans="1:60" s="6" customFormat="1" ht="9.75" customHeight="1">
      <c r="A131" s="43"/>
      <c r="B131" s="13"/>
      <c r="C131" s="13"/>
      <c r="D131" s="13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14"/>
      <c r="BH131" s="1"/>
    </row>
    <row r="132" spans="1:60" s="6" customFormat="1" ht="9.75" customHeight="1">
      <c r="A132" s="43"/>
      <c r="B132" s="13"/>
      <c r="C132" s="13"/>
      <c r="D132" s="13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14"/>
      <c r="BH132" s="1"/>
    </row>
    <row r="133" spans="1:60" s="6" customFormat="1" ht="9.75" customHeight="1">
      <c r="A133" s="43"/>
      <c r="B133" s="13"/>
      <c r="C133" s="13"/>
      <c r="D133" s="13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14"/>
      <c r="BH133" s="1"/>
    </row>
    <row r="134" spans="1:60" s="6" customFormat="1" ht="9.75" customHeight="1">
      <c r="A134" s="43"/>
      <c r="B134" s="13"/>
      <c r="C134" s="13"/>
      <c r="D134" s="13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14"/>
      <c r="BH134" s="1"/>
    </row>
    <row r="135" spans="1:60" s="6" customFormat="1" ht="9.75" customHeight="1">
      <c r="A135" s="43"/>
      <c r="B135" s="13"/>
      <c r="C135" s="13"/>
      <c r="D135" s="13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14"/>
      <c r="BH135" s="1"/>
    </row>
    <row r="136" spans="1:60" s="6" customFormat="1" ht="9.75" customHeight="1">
      <c r="A136" s="43"/>
      <c r="B136" s="13"/>
      <c r="C136" s="13"/>
      <c r="D136" s="13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14"/>
      <c r="BH136" s="1"/>
    </row>
    <row r="137" spans="1:60" s="6" customFormat="1" ht="9.75" customHeight="1">
      <c r="A137" s="43"/>
      <c r="B137" s="13"/>
      <c r="C137" s="13"/>
      <c r="D137" s="13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14"/>
      <c r="BH137" s="1"/>
    </row>
    <row r="138" spans="1:60" s="6" customFormat="1" ht="9.75" customHeight="1">
      <c r="A138" s="43"/>
      <c r="B138" s="13"/>
      <c r="C138" s="13"/>
      <c r="D138" s="13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14"/>
      <c r="BH138" s="1"/>
    </row>
    <row r="139" spans="1:60" s="6" customFormat="1" ht="9.75" customHeight="1">
      <c r="A139" s="43"/>
      <c r="B139" s="13"/>
      <c r="C139" s="13"/>
      <c r="D139" s="13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14"/>
      <c r="BH139" s="1"/>
    </row>
    <row r="140" spans="1:60" s="6" customFormat="1" ht="9.75" customHeight="1">
      <c r="A140" s="43"/>
      <c r="B140" s="13"/>
      <c r="C140" s="13"/>
      <c r="D140" s="13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14"/>
      <c r="BH140" s="1"/>
    </row>
    <row r="141" spans="1:60" s="6" customFormat="1" ht="9.75" customHeight="1">
      <c r="A141" s="43"/>
      <c r="B141" s="13"/>
      <c r="C141" s="13"/>
      <c r="D141" s="13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14"/>
      <c r="BH141" s="1"/>
    </row>
    <row r="142" spans="1:60" s="6" customFormat="1" ht="9.75" customHeight="1">
      <c r="A142" s="43"/>
      <c r="B142" s="13"/>
      <c r="C142" s="13"/>
      <c r="D142" s="13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14"/>
      <c r="BH142" s="1"/>
    </row>
    <row r="143" spans="1:60" s="6" customFormat="1" ht="9.75" customHeight="1">
      <c r="A143" s="43"/>
      <c r="B143" s="13"/>
      <c r="C143" s="13"/>
      <c r="D143" s="13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14"/>
      <c r="BH143" s="1"/>
    </row>
    <row r="144" spans="1:60" s="6" customFormat="1" ht="9.75" customHeight="1">
      <c r="A144" s="43"/>
      <c r="B144" s="13"/>
      <c r="C144" s="13"/>
      <c r="D144" s="13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14"/>
      <c r="BH144" s="1"/>
    </row>
    <row r="145" spans="1:60" s="6" customFormat="1" ht="9.75" customHeight="1">
      <c r="A145" s="43"/>
      <c r="B145" s="13"/>
      <c r="C145" s="13"/>
      <c r="D145" s="13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14"/>
      <c r="BH145" s="1"/>
    </row>
    <row r="146" spans="1:60" s="6" customFormat="1" ht="9.75" customHeight="1">
      <c r="A146" s="43"/>
      <c r="B146" s="13"/>
      <c r="C146" s="13"/>
      <c r="D146" s="13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14"/>
      <c r="BH146" s="1"/>
    </row>
    <row r="147" spans="1:60" s="6" customFormat="1" ht="9.75" customHeight="1">
      <c r="A147" s="43"/>
      <c r="B147" s="13"/>
      <c r="C147" s="13"/>
      <c r="D147" s="13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14"/>
      <c r="BH147" s="1"/>
    </row>
    <row r="148" spans="1:60" s="6" customFormat="1" ht="9.75" customHeight="1">
      <c r="A148" s="43"/>
      <c r="B148" s="13"/>
      <c r="C148" s="13"/>
      <c r="D148" s="13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14"/>
      <c r="BH148" s="1"/>
    </row>
    <row r="149" spans="1:60" s="6" customFormat="1" ht="9.75" customHeight="1">
      <c r="A149" s="43"/>
      <c r="B149" s="13"/>
      <c r="C149" s="13"/>
      <c r="D149" s="13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14"/>
      <c r="BH149" s="1"/>
    </row>
    <row r="150" spans="1:60" s="6" customFormat="1" ht="9.75" customHeight="1">
      <c r="A150" s="43"/>
      <c r="B150" s="13"/>
      <c r="C150" s="13"/>
      <c r="D150" s="13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14"/>
      <c r="BH150" s="1"/>
    </row>
    <row r="151" spans="1:60" s="6" customFormat="1" ht="9.75" customHeight="1" thickBot="1">
      <c r="A151" s="43"/>
      <c r="B151" s="13"/>
      <c r="C151" s="13"/>
      <c r="D151" s="13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14"/>
      <c r="BH151" s="1"/>
    </row>
    <row r="152" spans="1:59" ht="66">
      <c r="A152" s="693" t="s">
        <v>180</v>
      </c>
      <c r="B152" s="629" t="s">
        <v>67</v>
      </c>
      <c r="C152" s="629" t="s">
        <v>86</v>
      </c>
      <c r="D152" s="629" t="s">
        <v>87</v>
      </c>
      <c r="E152" s="652" t="s">
        <v>88</v>
      </c>
      <c r="F152" s="653"/>
      <c r="G152" s="653"/>
      <c r="H152" s="656"/>
      <c r="I152" s="186" t="s">
        <v>230</v>
      </c>
      <c r="J152" s="652" t="s">
        <v>89</v>
      </c>
      <c r="K152" s="653"/>
      <c r="L152" s="656"/>
      <c r="M152" s="186" t="s">
        <v>231</v>
      </c>
      <c r="N152" s="657" t="s">
        <v>90</v>
      </c>
      <c r="O152" s="658"/>
      <c r="P152" s="658"/>
      <c r="Q152" s="658"/>
      <c r="R152" s="654" t="s">
        <v>91</v>
      </c>
      <c r="S152" s="653"/>
      <c r="T152" s="653"/>
      <c r="U152" s="656"/>
      <c r="V152" s="563"/>
      <c r="W152" s="187" t="s">
        <v>232</v>
      </c>
      <c r="X152" s="654" t="s">
        <v>92</v>
      </c>
      <c r="Y152" s="655"/>
      <c r="Z152" s="655"/>
      <c r="AA152" s="187" t="s">
        <v>233</v>
      </c>
      <c r="AB152" s="654" t="s">
        <v>93</v>
      </c>
      <c r="AC152" s="655"/>
      <c r="AD152" s="655"/>
      <c r="AE152" s="187" t="s">
        <v>234</v>
      </c>
      <c r="AF152" s="654" t="s">
        <v>94</v>
      </c>
      <c r="AG152" s="655"/>
      <c r="AH152" s="655"/>
      <c r="AI152" s="655"/>
      <c r="AJ152" s="187" t="s">
        <v>235</v>
      </c>
      <c r="AK152" s="652" t="s">
        <v>95</v>
      </c>
      <c r="AL152" s="653"/>
      <c r="AM152" s="653"/>
      <c r="AN152" s="224" t="s">
        <v>236</v>
      </c>
      <c r="AO152" s="652" t="s">
        <v>96</v>
      </c>
      <c r="AP152" s="653"/>
      <c r="AQ152" s="653"/>
      <c r="AR152" s="656"/>
      <c r="AS152" s="652" t="s">
        <v>97</v>
      </c>
      <c r="AT152" s="653"/>
      <c r="AU152" s="653"/>
      <c r="AV152" s="653"/>
      <c r="AW152" s="225" t="s">
        <v>237</v>
      </c>
      <c r="AX152" s="652" t="s">
        <v>98</v>
      </c>
      <c r="AY152" s="653"/>
      <c r="AZ152" s="653"/>
      <c r="BA152" s="187" t="s">
        <v>238</v>
      </c>
      <c r="BB152" s="652" t="s">
        <v>99</v>
      </c>
      <c r="BC152" s="659"/>
      <c r="BD152" s="659"/>
      <c r="BE152" s="660"/>
      <c r="BF152" s="186" t="s">
        <v>239</v>
      </c>
      <c r="BG152" s="647" t="s">
        <v>101</v>
      </c>
    </row>
    <row r="153" spans="1:59" ht="9.75" customHeight="1">
      <c r="A153" s="694"/>
      <c r="B153" s="630"/>
      <c r="C153" s="630"/>
      <c r="D153" s="630"/>
      <c r="E153" s="650" t="s">
        <v>102</v>
      </c>
      <c r="F153" s="650"/>
      <c r="G153" s="650"/>
      <c r="H153" s="650"/>
      <c r="I153" s="650"/>
      <c r="J153" s="650"/>
      <c r="K153" s="650"/>
      <c r="L153" s="650"/>
      <c r="M153" s="650"/>
      <c r="N153" s="650"/>
      <c r="O153" s="650"/>
      <c r="P153" s="650"/>
      <c r="Q153" s="650"/>
      <c r="R153" s="650"/>
      <c r="S153" s="650"/>
      <c r="T153" s="650"/>
      <c r="U153" s="650"/>
      <c r="V153" s="650"/>
      <c r="W153" s="650"/>
      <c r="X153" s="650"/>
      <c r="Y153" s="650"/>
      <c r="Z153" s="650"/>
      <c r="AA153" s="650"/>
      <c r="AB153" s="650"/>
      <c r="AC153" s="650"/>
      <c r="AD153" s="650"/>
      <c r="AE153" s="650"/>
      <c r="AF153" s="650"/>
      <c r="AG153" s="650"/>
      <c r="AH153" s="650"/>
      <c r="AI153" s="650"/>
      <c r="AJ153" s="650"/>
      <c r="AK153" s="650"/>
      <c r="AL153" s="650"/>
      <c r="AM153" s="650"/>
      <c r="AN153" s="650"/>
      <c r="AO153" s="650"/>
      <c r="AP153" s="650"/>
      <c r="AQ153" s="650"/>
      <c r="AR153" s="650"/>
      <c r="AS153" s="650"/>
      <c r="AT153" s="650"/>
      <c r="AU153" s="650"/>
      <c r="AV153" s="650"/>
      <c r="AW153" s="650"/>
      <c r="AX153" s="650"/>
      <c r="AY153" s="650"/>
      <c r="AZ153" s="650"/>
      <c r="BA153" s="650"/>
      <c r="BB153" s="650"/>
      <c r="BC153" s="650"/>
      <c r="BD153" s="650"/>
      <c r="BE153" s="650"/>
      <c r="BF153" s="650"/>
      <c r="BG153" s="648"/>
    </row>
    <row r="154" spans="1:59" ht="9.75" customHeight="1">
      <c r="A154" s="694"/>
      <c r="B154" s="630"/>
      <c r="C154" s="630"/>
      <c r="D154" s="630"/>
      <c r="E154" s="39">
        <v>36</v>
      </c>
      <c r="F154" s="39">
        <v>37</v>
      </c>
      <c r="G154" s="39">
        <v>38</v>
      </c>
      <c r="H154" s="39">
        <v>39</v>
      </c>
      <c r="I154" s="39">
        <v>40</v>
      </c>
      <c r="J154" s="39">
        <v>41</v>
      </c>
      <c r="K154" s="39">
        <v>42</v>
      </c>
      <c r="L154" s="39">
        <v>43</v>
      </c>
      <c r="M154" s="39">
        <v>44</v>
      </c>
      <c r="N154" s="39">
        <v>45</v>
      </c>
      <c r="O154" s="39">
        <v>46</v>
      </c>
      <c r="P154" s="39">
        <v>47</v>
      </c>
      <c r="Q154" s="39">
        <v>48</v>
      </c>
      <c r="R154" s="39">
        <v>49</v>
      </c>
      <c r="S154" s="39">
        <v>50</v>
      </c>
      <c r="T154" s="39">
        <v>51</v>
      </c>
      <c r="U154" s="39">
        <v>52</v>
      </c>
      <c r="V154" s="39"/>
      <c r="W154" s="8">
        <v>1</v>
      </c>
      <c r="X154" s="8">
        <v>2</v>
      </c>
      <c r="Y154" s="8">
        <v>3</v>
      </c>
      <c r="Z154" s="8">
        <v>4</v>
      </c>
      <c r="AA154" s="8">
        <v>5</v>
      </c>
      <c r="AB154" s="8">
        <v>6</v>
      </c>
      <c r="AC154" s="8">
        <v>7</v>
      </c>
      <c r="AD154" s="8">
        <v>8</v>
      </c>
      <c r="AE154" s="8">
        <v>9</v>
      </c>
      <c r="AF154" s="8">
        <v>10</v>
      </c>
      <c r="AG154" s="8">
        <v>11</v>
      </c>
      <c r="AH154" s="8">
        <v>12</v>
      </c>
      <c r="AI154" s="8">
        <v>13</v>
      </c>
      <c r="AJ154" s="8">
        <v>14</v>
      </c>
      <c r="AK154" s="8">
        <v>15</v>
      </c>
      <c r="AL154" s="8">
        <v>16</v>
      </c>
      <c r="AM154" s="8">
        <v>17</v>
      </c>
      <c r="AN154" s="8">
        <v>18</v>
      </c>
      <c r="AO154" s="8">
        <v>19</v>
      </c>
      <c r="AP154" s="8">
        <v>20</v>
      </c>
      <c r="AQ154" s="8">
        <v>21</v>
      </c>
      <c r="AR154" s="8">
        <v>22</v>
      </c>
      <c r="AS154" s="8">
        <v>23</v>
      </c>
      <c r="AT154" s="8">
        <v>24</v>
      </c>
      <c r="AU154" s="8">
        <v>25</v>
      </c>
      <c r="AV154" s="8">
        <v>26</v>
      </c>
      <c r="AW154" s="8">
        <v>27</v>
      </c>
      <c r="AX154" s="8">
        <v>28</v>
      </c>
      <c r="AY154" s="8">
        <v>29</v>
      </c>
      <c r="AZ154" s="8">
        <v>30</v>
      </c>
      <c r="BA154" s="8">
        <v>31</v>
      </c>
      <c r="BB154" s="8">
        <v>32</v>
      </c>
      <c r="BC154" s="8">
        <v>33</v>
      </c>
      <c r="BD154" s="8">
        <v>34</v>
      </c>
      <c r="BE154" s="8">
        <v>35</v>
      </c>
      <c r="BF154" s="8">
        <v>36</v>
      </c>
      <c r="BG154" s="648"/>
    </row>
    <row r="155" spans="1:59" ht="9.75" customHeight="1">
      <c r="A155" s="694"/>
      <c r="B155" s="630"/>
      <c r="C155" s="630"/>
      <c r="D155" s="630"/>
      <c r="E155" s="651" t="s">
        <v>103</v>
      </c>
      <c r="F155" s="651"/>
      <c r="G155" s="651"/>
      <c r="H155" s="651"/>
      <c r="I155" s="651"/>
      <c r="J155" s="651"/>
      <c r="K155" s="651"/>
      <c r="L155" s="651"/>
      <c r="M155" s="651"/>
      <c r="N155" s="651"/>
      <c r="O155" s="651"/>
      <c r="P155" s="651"/>
      <c r="Q155" s="651"/>
      <c r="R155" s="651"/>
      <c r="S155" s="651"/>
      <c r="T155" s="651"/>
      <c r="U155" s="651"/>
      <c r="V155" s="651"/>
      <c r="W155" s="651"/>
      <c r="X155" s="651"/>
      <c r="Y155" s="651"/>
      <c r="Z155" s="651"/>
      <c r="AA155" s="651"/>
      <c r="AB155" s="651"/>
      <c r="AC155" s="651"/>
      <c r="AD155" s="651"/>
      <c r="AE155" s="651"/>
      <c r="AF155" s="651"/>
      <c r="AG155" s="651"/>
      <c r="AH155" s="651"/>
      <c r="AI155" s="651"/>
      <c r="AJ155" s="651"/>
      <c r="AK155" s="651"/>
      <c r="AL155" s="651"/>
      <c r="AM155" s="651"/>
      <c r="AN155" s="651"/>
      <c r="AO155" s="651"/>
      <c r="AP155" s="651"/>
      <c r="AQ155" s="651"/>
      <c r="AR155" s="651"/>
      <c r="AS155" s="651"/>
      <c r="AT155" s="651"/>
      <c r="AU155" s="651"/>
      <c r="AV155" s="651"/>
      <c r="AW155" s="651"/>
      <c r="AX155" s="651"/>
      <c r="AY155" s="651"/>
      <c r="AZ155" s="651"/>
      <c r="BA155" s="651"/>
      <c r="BB155" s="651"/>
      <c r="BC155" s="651"/>
      <c r="BD155" s="651"/>
      <c r="BE155" s="651"/>
      <c r="BF155" s="651"/>
      <c r="BG155" s="648"/>
    </row>
    <row r="156" spans="1:59" ht="9.75" customHeight="1" thickBot="1">
      <c r="A156" s="695"/>
      <c r="B156" s="631"/>
      <c r="C156" s="631"/>
      <c r="D156" s="631"/>
      <c r="E156" s="185">
        <v>1</v>
      </c>
      <c r="F156" s="185">
        <v>2</v>
      </c>
      <c r="G156" s="185">
        <v>3</v>
      </c>
      <c r="H156" s="185">
        <v>4</v>
      </c>
      <c r="I156" s="185">
        <v>5</v>
      </c>
      <c r="J156" s="185">
        <v>6</v>
      </c>
      <c r="K156" s="185">
        <v>7</v>
      </c>
      <c r="L156" s="185">
        <v>8</v>
      </c>
      <c r="M156" s="185">
        <v>9</v>
      </c>
      <c r="N156" s="185">
        <v>10</v>
      </c>
      <c r="O156" s="185">
        <v>11</v>
      </c>
      <c r="P156" s="185">
        <v>12</v>
      </c>
      <c r="Q156" s="185">
        <v>13</v>
      </c>
      <c r="R156" s="185">
        <v>14</v>
      </c>
      <c r="S156" s="185">
        <v>15</v>
      </c>
      <c r="T156" s="185">
        <v>16</v>
      </c>
      <c r="U156" s="185">
        <v>17</v>
      </c>
      <c r="V156" s="185"/>
      <c r="W156" s="185">
        <v>18</v>
      </c>
      <c r="X156" s="185">
        <v>19</v>
      </c>
      <c r="Y156" s="185">
        <v>20</v>
      </c>
      <c r="Z156" s="185">
        <v>21</v>
      </c>
      <c r="AA156" s="185">
        <v>22</v>
      </c>
      <c r="AB156" s="185">
        <v>23</v>
      </c>
      <c r="AC156" s="185">
        <v>24</v>
      </c>
      <c r="AD156" s="185">
        <v>25</v>
      </c>
      <c r="AE156" s="185">
        <v>26</v>
      </c>
      <c r="AF156" s="185">
        <v>27</v>
      </c>
      <c r="AG156" s="185">
        <v>28</v>
      </c>
      <c r="AH156" s="185">
        <v>29</v>
      </c>
      <c r="AI156" s="185">
        <v>30</v>
      </c>
      <c r="AJ156" s="185">
        <v>31</v>
      </c>
      <c r="AK156" s="185">
        <v>32</v>
      </c>
      <c r="AL156" s="185">
        <v>33</v>
      </c>
      <c r="AM156" s="185">
        <v>34</v>
      </c>
      <c r="AN156" s="185">
        <v>35</v>
      </c>
      <c r="AO156" s="185">
        <v>36</v>
      </c>
      <c r="AP156" s="185">
        <v>37</v>
      </c>
      <c r="AQ156" s="185">
        <v>38</v>
      </c>
      <c r="AR156" s="185">
        <v>39</v>
      </c>
      <c r="AS156" s="185">
        <v>40</v>
      </c>
      <c r="AT156" s="185">
        <v>41</v>
      </c>
      <c r="AU156" s="185">
        <v>42</v>
      </c>
      <c r="AV156" s="185">
        <v>43</v>
      </c>
      <c r="AW156" s="185">
        <v>44</v>
      </c>
      <c r="AX156" s="185">
        <v>45</v>
      </c>
      <c r="AY156" s="185">
        <v>46</v>
      </c>
      <c r="AZ156" s="185">
        <v>47</v>
      </c>
      <c r="BA156" s="185">
        <v>48</v>
      </c>
      <c r="BB156" s="185">
        <v>49</v>
      </c>
      <c r="BC156" s="185">
        <v>50</v>
      </c>
      <c r="BD156" s="185">
        <v>51</v>
      </c>
      <c r="BE156" s="185">
        <v>52</v>
      </c>
      <c r="BF156" s="185">
        <v>53</v>
      </c>
      <c r="BG156" s="649"/>
    </row>
    <row r="157" spans="1:59" ht="15.75" customHeight="1">
      <c r="A157" s="627" t="s">
        <v>240</v>
      </c>
      <c r="B157" s="642" t="s">
        <v>104</v>
      </c>
      <c r="C157" s="642" t="s">
        <v>14</v>
      </c>
      <c r="D157" s="184" t="s">
        <v>105</v>
      </c>
      <c r="E157" s="565">
        <f>E159</f>
        <v>10</v>
      </c>
      <c r="F157" s="565">
        <f aca="true" t="shared" si="47" ref="F157:BF157">F159</f>
        <v>10</v>
      </c>
      <c r="G157" s="565">
        <f t="shared" si="47"/>
        <v>10</v>
      </c>
      <c r="H157" s="565">
        <f t="shared" si="47"/>
        <v>10</v>
      </c>
      <c r="I157" s="565">
        <f t="shared" si="47"/>
        <v>10</v>
      </c>
      <c r="J157" s="565">
        <f t="shared" si="47"/>
        <v>10</v>
      </c>
      <c r="K157" s="565">
        <f t="shared" si="47"/>
        <v>10</v>
      </c>
      <c r="L157" s="565">
        <f t="shared" si="47"/>
        <v>8</v>
      </c>
      <c r="M157" s="565">
        <f t="shared" si="47"/>
        <v>0</v>
      </c>
      <c r="N157" s="565">
        <f t="shared" si="47"/>
        <v>0</v>
      </c>
      <c r="O157" s="565">
        <f t="shared" si="47"/>
        <v>0</v>
      </c>
      <c r="P157" s="565">
        <f t="shared" si="47"/>
        <v>0</v>
      </c>
      <c r="Q157" s="565">
        <f t="shared" si="47"/>
        <v>0</v>
      </c>
      <c r="R157" s="565">
        <f t="shared" si="47"/>
        <v>0</v>
      </c>
      <c r="S157" s="565">
        <f t="shared" si="47"/>
        <v>0</v>
      </c>
      <c r="T157" s="565">
        <f t="shared" si="47"/>
        <v>0</v>
      </c>
      <c r="U157" s="565">
        <f t="shared" si="47"/>
        <v>0</v>
      </c>
      <c r="V157" s="565"/>
      <c r="W157" s="566">
        <f t="shared" si="47"/>
        <v>0</v>
      </c>
      <c r="X157" s="566">
        <f t="shared" si="47"/>
        <v>0</v>
      </c>
      <c r="Y157" s="565">
        <f t="shared" si="47"/>
        <v>0</v>
      </c>
      <c r="Z157" s="565">
        <f t="shared" si="47"/>
        <v>0</v>
      </c>
      <c r="AA157" s="566">
        <f t="shared" si="47"/>
        <v>0</v>
      </c>
      <c r="AB157" s="565">
        <f t="shared" si="47"/>
        <v>0</v>
      </c>
      <c r="AC157" s="565">
        <f t="shared" si="47"/>
        <v>0</v>
      </c>
      <c r="AD157" s="565">
        <f t="shared" si="47"/>
        <v>0</v>
      </c>
      <c r="AE157" s="565">
        <f t="shared" si="47"/>
        <v>0</v>
      </c>
      <c r="AF157" s="565">
        <f t="shared" si="47"/>
        <v>0</v>
      </c>
      <c r="AG157" s="565">
        <f t="shared" si="47"/>
        <v>0</v>
      </c>
      <c r="AH157" s="565">
        <f t="shared" si="47"/>
        <v>0</v>
      </c>
      <c r="AI157" s="565">
        <f t="shared" si="47"/>
        <v>0</v>
      </c>
      <c r="AJ157" s="565">
        <f t="shared" si="47"/>
        <v>0</v>
      </c>
      <c r="AK157" s="565">
        <f t="shared" si="47"/>
        <v>0</v>
      </c>
      <c r="AL157" s="565">
        <f t="shared" si="47"/>
        <v>0</v>
      </c>
      <c r="AM157" s="565">
        <f t="shared" si="47"/>
        <v>0</v>
      </c>
      <c r="AN157" s="565">
        <f t="shared" si="47"/>
        <v>0</v>
      </c>
      <c r="AO157" s="565">
        <f t="shared" si="47"/>
        <v>0</v>
      </c>
      <c r="AP157" s="565">
        <f t="shared" si="47"/>
        <v>0</v>
      </c>
      <c r="AQ157" s="565">
        <f t="shared" si="47"/>
        <v>0</v>
      </c>
      <c r="AR157" s="565">
        <f t="shared" si="47"/>
        <v>0</v>
      </c>
      <c r="AS157" s="565">
        <f t="shared" si="47"/>
        <v>0</v>
      </c>
      <c r="AT157" s="565">
        <f t="shared" si="47"/>
        <v>0</v>
      </c>
      <c r="AU157" s="565">
        <f t="shared" si="47"/>
        <v>0</v>
      </c>
      <c r="AV157" s="565">
        <f t="shared" si="47"/>
        <v>0</v>
      </c>
      <c r="AW157" s="565">
        <f t="shared" si="47"/>
        <v>0</v>
      </c>
      <c r="AX157" s="565">
        <f t="shared" si="47"/>
        <v>0</v>
      </c>
      <c r="AY157" s="565">
        <f t="shared" si="47"/>
        <v>0</v>
      </c>
      <c r="AZ157" s="218">
        <f t="shared" si="47"/>
        <v>0</v>
      </c>
      <c r="BA157" s="218">
        <f t="shared" si="47"/>
        <v>0</v>
      </c>
      <c r="BB157" s="218">
        <f t="shared" si="47"/>
        <v>0</v>
      </c>
      <c r="BC157" s="218">
        <f t="shared" si="47"/>
        <v>0</v>
      </c>
      <c r="BD157" s="218">
        <f t="shared" si="47"/>
        <v>0</v>
      </c>
      <c r="BE157" s="218">
        <f t="shared" si="47"/>
        <v>0</v>
      </c>
      <c r="BF157" s="218">
        <f t="shared" si="47"/>
        <v>0</v>
      </c>
      <c r="BG157" s="405">
        <f aca="true" t="shared" si="48" ref="BG157:BG171">SUM(E157:BF157)</f>
        <v>78</v>
      </c>
    </row>
    <row r="158" spans="1:59" ht="14.25" customHeight="1">
      <c r="A158" s="628"/>
      <c r="B158" s="623"/>
      <c r="C158" s="623"/>
      <c r="D158" s="9" t="s">
        <v>106</v>
      </c>
      <c r="E158" s="567">
        <f>E160</f>
        <v>4</v>
      </c>
      <c r="F158" s="567">
        <f aca="true" t="shared" si="49" ref="F158:BF158">F160</f>
        <v>3</v>
      </c>
      <c r="G158" s="567">
        <f t="shared" si="49"/>
        <v>4</v>
      </c>
      <c r="H158" s="567">
        <f t="shared" si="49"/>
        <v>4</v>
      </c>
      <c r="I158" s="567">
        <f t="shared" si="49"/>
        <v>3</v>
      </c>
      <c r="J158" s="567">
        <f t="shared" si="49"/>
        <v>4</v>
      </c>
      <c r="K158" s="567">
        <f t="shared" si="49"/>
        <v>4</v>
      </c>
      <c r="L158" s="567">
        <f t="shared" si="49"/>
        <v>3</v>
      </c>
      <c r="M158" s="567">
        <f t="shared" si="49"/>
        <v>0</v>
      </c>
      <c r="N158" s="567">
        <f t="shared" si="49"/>
        <v>0</v>
      </c>
      <c r="O158" s="567">
        <f t="shared" si="49"/>
        <v>0</v>
      </c>
      <c r="P158" s="567">
        <f t="shared" si="49"/>
        <v>0</v>
      </c>
      <c r="Q158" s="567">
        <f t="shared" si="49"/>
        <v>0</v>
      </c>
      <c r="R158" s="567">
        <f t="shared" si="49"/>
        <v>0</v>
      </c>
      <c r="S158" s="567">
        <f t="shared" si="49"/>
        <v>0</v>
      </c>
      <c r="T158" s="567">
        <f t="shared" si="49"/>
        <v>0</v>
      </c>
      <c r="U158" s="567">
        <f t="shared" si="49"/>
        <v>0</v>
      </c>
      <c r="V158" s="567"/>
      <c r="W158" s="568">
        <f t="shared" si="49"/>
        <v>0</v>
      </c>
      <c r="X158" s="568">
        <f t="shared" si="49"/>
        <v>0</v>
      </c>
      <c r="Y158" s="567">
        <f t="shared" si="49"/>
        <v>0</v>
      </c>
      <c r="Z158" s="567">
        <f t="shared" si="49"/>
        <v>0</v>
      </c>
      <c r="AA158" s="568">
        <f t="shared" si="49"/>
        <v>0</v>
      </c>
      <c r="AB158" s="567">
        <f t="shared" si="49"/>
        <v>0</v>
      </c>
      <c r="AC158" s="567">
        <f t="shared" si="49"/>
        <v>0</v>
      </c>
      <c r="AD158" s="567">
        <f t="shared" si="49"/>
        <v>0</v>
      </c>
      <c r="AE158" s="567">
        <f t="shared" si="49"/>
        <v>0</v>
      </c>
      <c r="AF158" s="567">
        <f t="shared" si="49"/>
        <v>0</v>
      </c>
      <c r="AG158" s="567">
        <f t="shared" si="49"/>
        <v>0</v>
      </c>
      <c r="AH158" s="567">
        <f t="shared" si="49"/>
        <v>0</v>
      </c>
      <c r="AI158" s="567">
        <f t="shared" si="49"/>
        <v>0</v>
      </c>
      <c r="AJ158" s="567">
        <f t="shared" si="49"/>
        <v>0</v>
      </c>
      <c r="AK158" s="567">
        <f t="shared" si="49"/>
        <v>0</v>
      </c>
      <c r="AL158" s="567">
        <f t="shared" si="49"/>
        <v>0</v>
      </c>
      <c r="AM158" s="567">
        <f t="shared" si="49"/>
        <v>0</v>
      </c>
      <c r="AN158" s="567">
        <f t="shared" si="49"/>
        <v>0</v>
      </c>
      <c r="AO158" s="567">
        <f t="shared" si="49"/>
        <v>0</v>
      </c>
      <c r="AP158" s="567">
        <f t="shared" si="49"/>
        <v>0</v>
      </c>
      <c r="AQ158" s="567">
        <f t="shared" si="49"/>
        <v>0</v>
      </c>
      <c r="AR158" s="567">
        <f t="shared" si="49"/>
        <v>0</v>
      </c>
      <c r="AS158" s="567">
        <f t="shared" si="49"/>
        <v>0</v>
      </c>
      <c r="AT158" s="567">
        <f t="shared" si="49"/>
        <v>0</v>
      </c>
      <c r="AU158" s="567">
        <f t="shared" si="49"/>
        <v>0</v>
      </c>
      <c r="AV158" s="567">
        <f t="shared" si="49"/>
        <v>0</v>
      </c>
      <c r="AW158" s="567">
        <f t="shared" si="49"/>
        <v>0</v>
      </c>
      <c r="AX158" s="567">
        <f t="shared" si="49"/>
        <v>0</v>
      </c>
      <c r="AY158" s="567">
        <f t="shared" si="49"/>
        <v>0</v>
      </c>
      <c r="AZ158" s="149">
        <f t="shared" si="49"/>
        <v>0</v>
      </c>
      <c r="BA158" s="149">
        <f t="shared" si="49"/>
        <v>0</v>
      </c>
      <c r="BB158" s="149">
        <f t="shared" si="49"/>
        <v>0</v>
      </c>
      <c r="BC158" s="149">
        <f t="shared" si="49"/>
        <v>0</v>
      </c>
      <c r="BD158" s="149">
        <f t="shared" si="49"/>
        <v>0</v>
      </c>
      <c r="BE158" s="149">
        <f t="shared" si="49"/>
        <v>0</v>
      </c>
      <c r="BF158" s="149">
        <f t="shared" si="49"/>
        <v>0</v>
      </c>
      <c r="BG158" s="188">
        <f t="shared" si="48"/>
        <v>29</v>
      </c>
    </row>
    <row r="159" spans="1:60" s="6" customFormat="1" ht="16.5">
      <c r="A159" s="628"/>
      <c r="B159" s="632" t="s">
        <v>26</v>
      </c>
      <c r="C159" s="637" t="s">
        <v>27</v>
      </c>
      <c r="D159" s="41" t="s">
        <v>105</v>
      </c>
      <c r="E159" s="569">
        <v>10</v>
      </c>
      <c r="F159" s="569">
        <v>10</v>
      </c>
      <c r="G159" s="569">
        <v>10</v>
      </c>
      <c r="H159" s="569">
        <v>10</v>
      </c>
      <c r="I159" s="569">
        <v>10</v>
      </c>
      <c r="J159" s="569">
        <v>10</v>
      </c>
      <c r="K159" s="569">
        <v>10</v>
      </c>
      <c r="L159" s="569">
        <v>8</v>
      </c>
      <c r="M159" s="569"/>
      <c r="N159" s="569"/>
      <c r="O159" s="569"/>
      <c r="P159" s="569"/>
      <c r="Q159" s="569"/>
      <c r="R159" s="569"/>
      <c r="S159" s="569"/>
      <c r="T159" s="569"/>
      <c r="U159" s="569"/>
      <c r="V159" s="569"/>
      <c r="W159" s="570">
        <v>0</v>
      </c>
      <c r="X159" s="570">
        <v>0</v>
      </c>
      <c r="Y159" s="576"/>
      <c r="Z159" s="576"/>
      <c r="AA159" s="572">
        <v>0</v>
      </c>
      <c r="AB159" s="576"/>
      <c r="AC159" s="576"/>
      <c r="AD159" s="576"/>
      <c r="AE159" s="576"/>
      <c r="AF159" s="576"/>
      <c r="AG159" s="576"/>
      <c r="AH159" s="576"/>
      <c r="AI159" s="576"/>
      <c r="AJ159" s="576"/>
      <c r="AK159" s="576"/>
      <c r="AL159" s="576"/>
      <c r="AM159" s="576"/>
      <c r="AN159" s="576"/>
      <c r="AO159" s="576"/>
      <c r="AP159" s="576"/>
      <c r="AQ159" s="576"/>
      <c r="AR159" s="576"/>
      <c r="AS159" s="576"/>
      <c r="AT159" s="576"/>
      <c r="AU159" s="576"/>
      <c r="AV159" s="576"/>
      <c r="AW159" s="571">
        <v>0</v>
      </c>
      <c r="AX159" s="575">
        <v>0</v>
      </c>
      <c r="AY159" s="573">
        <v>0</v>
      </c>
      <c r="AZ159" s="49"/>
      <c r="BA159" s="49"/>
      <c r="BB159" s="49"/>
      <c r="BC159" s="49"/>
      <c r="BD159" s="49"/>
      <c r="BE159" s="49"/>
      <c r="BF159" s="49"/>
      <c r="BG159" s="181">
        <f t="shared" si="48"/>
        <v>78</v>
      </c>
      <c r="BH159" s="1"/>
    </row>
    <row r="160" spans="1:60" s="6" customFormat="1" ht="16.5">
      <c r="A160" s="628"/>
      <c r="B160" s="633"/>
      <c r="C160" s="638"/>
      <c r="D160" s="41" t="s">
        <v>106</v>
      </c>
      <c r="E160" s="574">
        <v>4</v>
      </c>
      <c r="F160" s="574">
        <v>3</v>
      </c>
      <c r="G160" s="574">
        <v>4</v>
      </c>
      <c r="H160" s="574">
        <v>4</v>
      </c>
      <c r="I160" s="574">
        <v>3</v>
      </c>
      <c r="J160" s="574">
        <v>4</v>
      </c>
      <c r="K160" s="574">
        <v>4</v>
      </c>
      <c r="L160" s="574">
        <v>3</v>
      </c>
      <c r="M160" s="574"/>
      <c r="N160" s="574"/>
      <c r="O160" s="574"/>
      <c r="P160" s="574"/>
      <c r="Q160" s="574"/>
      <c r="R160" s="574"/>
      <c r="S160" s="574"/>
      <c r="T160" s="574"/>
      <c r="U160" s="574"/>
      <c r="V160" s="574"/>
      <c r="W160" s="570">
        <v>0</v>
      </c>
      <c r="X160" s="570">
        <v>0</v>
      </c>
      <c r="Y160" s="576"/>
      <c r="Z160" s="576"/>
      <c r="AA160" s="572">
        <v>0</v>
      </c>
      <c r="AB160" s="576"/>
      <c r="AC160" s="576"/>
      <c r="AD160" s="576"/>
      <c r="AE160" s="576"/>
      <c r="AF160" s="576"/>
      <c r="AG160" s="576"/>
      <c r="AH160" s="576"/>
      <c r="AI160" s="576"/>
      <c r="AJ160" s="576"/>
      <c r="AK160" s="576"/>
      <c r="AL160" s="576"/>
      <c r="AM160" s="576"/>
      <c r="AN160" s="576"/>
      <c r="AO160" s="576"/>
      <c r="AP160" s="576"/>
      <c r="AQ160" s="576"/>
      <c r="AR160" s="576"/>
      <c r="AS160" s="576"/>
      <c r="AT160" s="576"/>
      <c r="AU160" s="576"/>
      <c r="AV160" s="576"/>
      <c r="AW160" s="571">
        <v>0</v>
      </c>
      <c r="AX160" s="575">
        <v>0</v>
      </c>
      <c r="AY160" s="573">
        <v>0</v>
      </c>
      <c r="AZ160" s="49"/>
      <c r="BA160" s="49"/>
      <c r="BB160" s="49"/>
      <c r="BC160" s="49"/>
      <c r="BD160" s="49"/>
      <c r="BE160" s="49"/>
      <c r="BF160" s="49"/>
      <c r="BG160" s="181">
        <f t="shared" si="48"/>
        <v>29</v>
      </c>
      <c r="BH160" s="1"/>
    </row>
    <row r="161" spans="1:59" ht="11.25" customHeight="1">
      <c r="A161" s="628"/>
      <c r="B161" s="623" t="s">
        <v>108</v>
      </c>
      <c r="C161" s="623" t="s">
        <v>109</v>
      </c>
      <c r="D161" s="9" t="s">
        <v>105</v>
      </c>
      <c r="E161" s="577">
        <f>E163</f>
        <v>4</v>
      </c>
      <c r="F161" s="577">
        <f aca="true" t="shared" si="50" ref="F161:BF161">F163</f>
        <v>4</v>
      </c>
      <c r="G161" s="577">
        <f t="shared" si="50"/>
        <v>4</v>
      </c>
      <c r="H161" s="577">
        <f t="shared" si="50"/>
        <v>4</v>
      </c>
      <c r="I161" s="577">
        <f t="shared" si="50"/>
        <v>4</v>
      </c>
      <c r="J161" s="577">
        <f t="shared" si="50"/>
        <v>4</v>
      </c>
      <c r="K161" s="577">
        <f t="shared" si="50"/>
        <v>4</v>
      </c>
      <c r="L161" s="577">
        <f t="shared" si="50"/>
        <v>4</v>
      </c>
      <c r="M161" s="577">
        <f t="shared" si="50"/>
        <v>0</v>
      </c>
      <c r="N161" s="577">
        <f t="shared" si="50"/>
        <v>0</v>
      </c>
      <c r="O161" s="577">
        <f t="shared" si="50"/>
        <v>0</v>
      </c>
      <c r="P161" s="577">
        <f t="shared" si="50"/>
        <v>0</v>
      </c>
      <c r="Q161" s="577">
        <f t="shared" si="50"/>
        <v>0</v>
      </c>
      <c r="R161" s="577">
        <f t="shared" si="50"/>
        <v>0</v>
      </c>
      <c r="S161" s="577">
        <f t="shared" si="50"/>
        <v>0</v>
      </c>
      <c r="T161" s="577">
        <f t="shared" si="50"/>
        <v>0</v>
      </c>
      <c r="U161" s="577">
        <f t="shared" si="50"/>
        <v>0</v>
      </c>
      <c r="V161" s="577"/>
      <c r="W161" s="578">
        <f t="shared" si="50"/>
        <v>0</v>
      </c>
      <c r="X161" s="578">
        <f t="shared" si="50"/>
        <v>0</v>
      </c>
      <c r="Y161" s="577">
        <f t="shared" si="50"/>
        <v>0</v>
      </c>
      <c r="Z161" s="577">
        <f t="shared" si="50"/>
        <v>0</v>
      </c>
      <c r="AA161" s="578">
        <f t="shared" si="50"/>
        <v>0</v>
      </c>
      <c r="AB161" s="577">
        <f t="shared" si="50"/>
        <v>0</v>
      </c>
      <c r="AC161" s="577">
        <f t="shared" si="50"/>
        <v>0</v>
      </c>
      <c r="AD161" s="577">
        <f t="shared" si="50"/>
        <v>0</v>
      </c>
      <c r="AE161" s="577">
        <f t="shared" si="50"/>
        <v>0</v>
      </c>
      <c r="AF161" s="577">
        <f t="shared" si="50"/>
        <v>0</v>
      </c>
      <c r="AG161" s="577">
        <f t="shared" si="50"/>
        <v>0</v>
      </c>
      <c r="AH161" s="577">
        <f t="shared" si="50"/>
        <v>0</v>
      </c>
      <c r="AI161" s="577">
        <f t="shared" si="50"/>
        <v>0</v>
      </c>
      <c r="AJ161" s="577">
        <f t="shared" si="50"/>
        <v>0</v>
      </c>
      <c r="AK161" s="577">
        <f t="shared" si="50"/>
        <v>0</v>
      </c>
      <c r="AL161" s="577">
        <f t="shared" si="50"/>
        <v>0</v>
      </c>
      <c r="AM161" s="577">
        <f t="shared" si="50"/>
        <v>0</v>
      </c>
      <c r="AN161" s="577">
        <f t="shared" si="50"/>
        <v>0</v>
      </c>
      <c r="AO161" s="577">
        <f t="shared" si="50"/>
        <v>0</v>
      </c>
      <c r="AP161" s="577">
        <f t="shared" si="50"/>
        <v>0</v>
      </c>
      <c r="AQ161" s="577">
        <f t="shared" si="50"/>
        <v>0</v>
      </c>
      <c r="AR161" s="577">
        <f t="shared" si="50"/>
        <v>0</v>
      </c>
      <c r="AS161" s="577">
        <f t="shared" si="50"/>
        <v>0</v>
      </c>
      <c r="AT161" s="577">
        <f t="shared" si="50"/>
        <v>0</v>
      </c>
      <c r="AU161" s="577">
        <f t="shared" si="50"/>
        <v>0</v>
      </c>
      <c r="AV161" s="577">
        <f t="shared" si="50"/>
        <v>0</v>
      </c>
      <c r="AW161" s="577">
        <f t="shared" si="50"/>
        <v>0</v>
      </c>
      <c r="AX161" s="577">
        <f t="shared" si="50"/>
        <v>0</v>
      </c>
      <c r="AY161" s="577">
        <f t="shared" si="50"/>
        <v>0</v>
      </c>
      <c r="AZ161" s="50">
        <f t="shared" si="50"/>
        <v>0</v>
      </c>
      <c r="BA161" s="50">
        <f t="shared" si="50"/>
        <v>0</v>
      </c>
      <c r="BB161" s="50">
        <f t="shared" si="50"/>
        <v>0</v>
      </c>
      <c r="BC161" s="50">
        <f t="shared" si="50"/>
        <v>0</v>
      </c>
      <c r="BD161" s="50">
        <f t="shared" si="50"/>
        <v>0</v>
      </c>
      <c r="BE161" s="50">
        <f t="shared" si="50"/>
        <v>0</v>
      </c>
      <c r="BF161" s="50">
        <f t="shared" si="50"/>
        <v>0</v>
      </c>
      <c r="BG161" s="188">
        <f t="shared" si="48"/>
        <v>32</v>
      </c>
    </row>
    <row r="162" spans="1:59" ht="9.75" customHeight="1">
      <c r="A162" s="628"/>
      <c r="B162" s="623"/>
      <c r="C162" s="624"/>
      <c r="D162" s="9" t="s">
        <v>106</v>
      </c>
      <c r="E162" s="577">
        <f>E164</f>
        <v>2</v>
      </c>
      <c r="F162" s="577">
        <f aca="true" t="shared" si="51" ref="F162:BF162">F164</f>
        <v>2</v>
      </c>
      <c r="G162" s="577">
        <f t="shared" si="51"/>
        <v>2</v>
      </c>
      <c r="H162" s="577">
        <f t="shared" si="51"/>
        <v>2</v>
      </c>
      <c r="I162" s="577">
        <f t="shared" si="51"/>
        <v>2</v>
      </c>
      <c r="J162" s="577">
        <f t="shared" si="51"/>
        <v>2</v>
      </c>
      <c r="K162" s="577">
        <f t="shared" si="51"/>
        <v>2</v>
      </c>
      <c r="L162" s="577">
        <f t="shared" si="51"/>
        <v>2</v>
      </c>
      <c r="M162" s="577">
        <f t="shared" si="51"/>
        <v>0</v>
      </c>
      <c r="N162" s="577">
        <f t="shared" si="51"/>
        <v>0</v>
      </c>
      <c r="O162" s="577">
        <f t="shared" si="51"/>
        <v>0</v>
      </c>
      <c r="P162" s="577">
        <f t="shared" si="51"/>
        <v>0</v>
      </c>
      <c r="Q162" s="577">
        <f t="shared" si="51"/>
        <v>0</v>
      </c>
      <c r="R162" s="577">
        <f t="shared" si="51"/>
        <v>0</v>
      </c>
      <c r="S162" s="577">
        <f t="shared" si="51"/>
        <v>0</v>
      </c>
      <c r="T162" s="577">
        <f t="shared" si="51"/>
        <v>0</v>
      </c>
      <c r="U162" s="577">
        <f t="shared" si="51"/>
        <v>0</v>
      </c>
      <c r="V162" s="577"/>
      <c r="W162" s="578">
        <f t="shared" si="51"/>
        <v>0</v>
      </c>
      <c r="X162" s="578">
        <f t="shared" si="51"/>
        <v>0</v>
      </c>
      <c r="Y162" s="577">
        <f t="shared" si="51"/>
        <v>0</v>
      </c>
      <c r="Z162" s="577">
        <f t="shared" si="51"/>
        <v>0</v>
      </c>
      <c r="AA162" s="578">
        <f t="shared" si="51"/>
        <v>0</v>
      </c>
      <c r="AB162" s="577">
        <f t="shared" si="51"/>
        <v>0</v>
      </c>
      <c r="AC162" s="577">
        <f t="shared" si="51"/>
        <v>0</v>
      </c>
      <c r="AD162" s="577">
        <f t="shared" si="51"/>
        <v>0</v>
      </c>
      <c r="AE162" s="577">
        <f t="shared" si="51"/>
        <v>0</v>
      </c>
      <c r="AF162" s="577">
        <f t="shared" si="51"/>
        <v>0</v>
      </c>
      <c r="AG162" s="577">
        <f t="shared" si="51"/>
        <v>0</v>
      </c>
      <c r="AH162" s="577">
        <f t="shared" si="51"/>
        <v>0</v>
      </c>
      <c r="AI162" s="577">
        <f t="shared" si="51"/>
        <v>0</v>
      </c>
      <c r="AJ162" s="577">
        <f t="shared" si="51"/>
        <v>0</v>
      </c>
      <c r="AK162" s="577">
        <f t="shared" si="51"/>
        <v>0</v>
      </c>
      <c r="AL162" s="577">
        <f t="shared" si="51"/>
        <v>0</v>
      </c>
      <c r="AM162" s="577">
        <f t="shared" si="51"/>
        <v>0</v>
      </c>
      <c r="AN162" s="577">
        <f t="shared" si="51"/>
        <v>0</v>
      </c>
      <c r="AO162" s="577">
        <f t="shared" si="51"/>
        <v>0</v>
      </c>
      <c r="AP162" s="577">
        <f t="shared" si="51"/>
        <v>0</v>
      </c>
      <c r="AQ162" s="577">
        <f t="shared" si="51"/>
        <v>0</v>
      </c>
      <c r="AR162" s="577">
        <f t="shared" si="51"/>
        <v>0</v>
      </c>
      <c r="AS162" s="577">
        <f t="shared" si="51"/>
        <v>0</v>
      </c>
      <c r="AT162" s="577">
        <f t="shared" si="51"/>
        <v>0</v>
      </c>
      <c r="AU162" s="577">
        <f t="shared" si="51"/>
        <v>0</v>
      </c>
      <c r="AV162" s="577">
        <f t="shared" si="51"/>
        <v>0</v>
      </c>
      <c r="AW162" s="577">
        <f t="shared" si="51"/>
        <v>0</v>
      </c>
      <c r="AX162" s="577">
        <f t="shared" si="51"/>
        <v>0</v>
      </c>
      <c r="AY162" s="577">
        <f t="shared" si="51"/>
        <v>0</v>
      </c>
      <c r="AZ162" s="50">
        <f t="shared" si="51"/>
        <v>0</v>
      </c>
      <c r="BA162" s="50">
        <f t="shared" si="51"/>
        <v>0</v>
      </c>
      <c r="BB162" s="50">
        <f t="shared" si="51"/>
        <v>0</v>
      </c>
      <c r="BC162" s="50">
        <f t="shared" si="51"/>
        <v>0</v>
      </c>
      <c r="BD162" s="50">
        <f t="shared" si="51"/>
        <v>0</v>
      </c>
      <c r="BE162" s="50">
        <f t="shared" si="51"/>
        <v>0</v>
      </c>
      <c r="BF162" s="50">
        <f t="shared" si="51"/>
        <v>0</v>
      </c>
      <c r="BG162" s="188">
        <f t="shared" si="48"/>
        <v>16</v>
      </c>
    </row>
    <row r="163" spans="1:59" ht="12.75" customHeight="1">
      <c r="A163" s="628"/>
      <c r="B163" s="626" t="s">
        <v>178</v>
      </c>
      <c r="C163" s="625" t="s">
        <v>256</v>
      </c>
      <c r="D163" s="41" t="s">
        <v>105</v>
      </c>
      <c r="E163" s="579">
        <v>4</v>
      </c>
      <c r="F163" s="579">
        <v>4</v>
      </c>
      <c r="G163" s="579">
        <v>4</v>
      </c>
      <c r="H163" s="579">
        <v>4</v>
      </c>
      <c r="I163" s="579">
        <v>4</v>
      </c>
      <c r="J163" s="579">
        <v>4</v>
      </c>
      <c r="K163" s="579">
        <v>4</v>
      </c>
      <c r="L163" s="579">
        <v>4</v>
      </c>
      <c r="M163" s="579"/>
      <c r="N163" s="579"/>
      <c r="O163" s="579"/>
      <c r="P163" s="579"/>
      <c r="Q163" s="579"/>
      <c r="R163" s="579"/>
      <c r="S163" s="579"/>
      <c r="T163" s="579"/>
      <c r="U163" s="579"/>
      <c r="V163" s="579"/>
      <c r="W163" s="570">
        <v>0</v>
      </c>
      <c r="X163" s="570">
        <v>0</v>
      </c>
      <c r="Y163" s="573"/>
      <c r="Z163" s="573"/>
      <c r="AA163" s="570">
        <v>0</v>
      </c>
      <c r="AB163" s="575"/>
      <c r="AC163" s="575"/>
      <c r="AD163" s="575"/>
      <c r="AE163" s="575"/>
      <c r="AF163" s="575"/>
      <c r="AG163" s="575"/>
      <c r="AH163" s="575"/>
      <c r="AI163" s="575"/>
      <c r="AJ163" s="575"/>
      <c r="AK163" s="575"/>
      <c r="AL163" s="575"/>
      <c r="AM163" s="575"/>
      <c r="AN163" s="575"/>
      <c r="AO163" s="575"/>
      <c r="AP163" s="575"/>
      <c r="AQ163" s="575"/>
      <c r="AR163" s="575"/>
      <c r="AS163" s="575"/>
      <c r="AT163" s="575"/>
      <c r="AU163" s="579"/>
      <c r="AV163" s="573"/>
      <c r="AW163" s="573"/>
      <c r="AX163" s="573"/>
      <c r="AY163" s="573"/>
      <c r="AZ163" s="46"/>
      <c r="BA163" s="46"/>
      <c r="BB163" s="46"/>
      <c r="BC163" s="46"/>
      <c r="BD163" s="46"/>
      <c r="BE163" s="46"/>
      <c r="BF163" s="46"/>
      <c r="BG163" s="180">
        <f t="shared" si="48"/>
        <v>32</v>
      </c>
    </row>
    <row r="164" spans="1:59" ht="12" customHeight="1">
      <c r="A164" s="628"/>
      <c r="B164" s="626"/>
      <c r="C164" s="625"/>
      <c r="D164" s="41" t="s">
        <v>106</v>
      </c>
      <c r="E164" s="579">
        <v>2</v>
      </c>
      <c r="F164" s="579">
        <v>2</v>
      </c>
      <c r="G164" s="579">
        <v>2</v>
      </c>
      <c r="H164" s="579">
        <v>2</v>
      </c>
      <c r="I164" s="579">
        <v>2</v>
      </c>
      <c r="J164" s="579">
        <v>2</v>
      </c>
      <c r="K164" s="579">
        <v>2</v>
      </c>
      <c r="L164" s="579">
        <v>2</v>
      </c>
      <c r="M164" s="579"/>
      <c r="N164" s="579"/>
      <c r="O164" s="579"/>
      <c r="P164" s="579"/>
      <c r="Q164" s="579"/>
      <c r="R164" s="579"/>
      <c r="S164" s="579"/>
      <c r="T164" s="579"/>
      <c r="U164" s="579"/>
      <c r="V164" s="579"/>
      <c r="W164" s="570">
        <v>0</v>
      </c>
      <c r="X164" s="570">
        <v>0</v>
      </c>
      <c r="Y164" s="573"/>
      <c r="Z164" s="573"/>
      <c r="AA164" s="570">
        <v>0</v>
      </c>
      <c r="AB164" s="575"/>
      <c r="AC164" s="575"/>
      <c r="AD164" s="575"/>
      <c r="AE164" s="575"/>
      <c r="AF164" s="575"/>
      <c r="AG164" s="575"/>
      <c r="AH164" s="575"/>
      <c r="AI164" s="575"/>
      <c r="AJ164" s="575"/>
      <c r="AK164" s="575"/>
      <c r="AL164" s="575"/>
      <c r="AM164" s="575"/>
      <c r="AN164" s="579"/>
      <c r="AO164" s="579"/>
      <c r="AP164" s="579"/>
      <c r="AQ164" s="579"/>
      <c r="AR164" s="579"/>
      <c r="AS164" s="595"/>
      <c r="AT164" s="579"/>
      <c r="AU164" s="579"/>
      <c r="AV164" s="573"/>
      <c r="AW164" s="573"/>
      <c r="AX164" s="573"/>
      <c r="AY164" s="573"/>
      <c r="AZ164" s="46"/>
      <c r="BA164" s="46"/>
      <c r="BB164" s="46"/>
      <c r="BC164" s="46"/>
      <c r="BD164" s="46"/>
      <c r="BE164" s="46"/>
      <c r="BF164" s="46"/>
      <c r="BG164" s="180">
        <f t="shared" si="48"/>
        <v>16</v>
      </c>
    </row>
    <row r="165" spans="1:59" ht="19.5">
      <c r="A165" s="628"/>
      <c r="B165" s="645" t="s">
        <v>32</v>
      </c>
      <c r="C165" s="42" t="s">
        <v>111</v>
      </c>
      <c r="D165" s="10" t="s">
        <v>105</v>
      </c>
      <c r="E165" s="577">
        <f>E167+E183</f>
        <v>22</v>
      </c>
      <c r="F165" s="577">
        <f aca="true" t="shared" si="52" ref="F165:AK165">F167+F183</f>
        <v>22</v>
      </c>
      <c r="G165" s="577">
        <f t="shared" si="52"/>
        <v>22</v>
      </c>
      <c r="H165" s="577">
        <f t="shared" si="52"/>
        <v>22</v>
      </c>
      <c r="I165" s="577">
        <f t="shared" si="52"/>
        <v>16</v>
      </c>
      <c r="J165" s="577">
        <f t="shared" si="52"/>
        <v>22</v>
      </c>
      <c r="K165" s="577">
        <f t="shared" si="52"/>
        <v>22</v>
      </c>
      <c r="L165" s="577">
        <f t="shared" si="52"/>
        <v>24</v>
      </c>
      <c r="M165" s="577">
        <f t="shared" si="52"/>
        <v>30</v>
      </c>
      <c r="N165" s="577">
        <f t="shared" si="52"/>
        <v>36</v>
      </c>
      <c r="O165" s="577">
        <f t="shared" si="52"/>
        <v>36</v>
      </c>
      <c r="P165" s="577">
        <f t="shared" si="52"/>
        <v>36</v>
      </c>
      <c r="Q165" s="577">
        <f t="shared" si="52"/>
        <v>36</v>
      </c>
      <c r="R165" s="577">
        <f t="shared" si="52"/>
        <v>36</v>
      </c>
      <c r="S165" s="577">
        <f t="shared" si="52"/>
        <v>36</v>
      </c>
      <c r="T165" s="577">
        <f t="shared" si="52"/>
        <v>36</v>
      </c>
      <c r="U165" s="577">
        <f t="shared" si="52"/>
        <v>12</v>
      </c>
      <c r="V165" s="577"/>
      <c r="W165" s="578">
        <f t="shared" si="52"/>
        <v>0</v>
      </c>
      <c r="X165" s="578">
        <f t="shared" si="52"/>
        <v>0</v>
      </c>
      <c r="Y165" s="577">
        <f t="shared" si="52"/>
        <v>0</v>
      </c>
      <c r="Z165" s="577">
        <f t="shared" si="52"/>
        <v>0</v>
      </c>
      <c r="AA165" s="578">
        <f t="shared" si="52"/>
        <v>0</v>
      </c>
      <c r="AB165" s="577">
        <f t="shared" si="52"/>
        <v>0</v>
      </c>
      <c r="AC165" s="577">
        <f t="shared" si="52"/>
        <v>0</v>
      </c>
      <c r="AD165" s="577">
        <f t="shared" si="52"/>
        <v>0</v>
      </c>
      <c r="AE165" s="577">
        <f t="shared" si="52"/>
        <v>0</v>
      </c>
      <c r="AF165" s="577">
        <f t="shared" si="52"/>
        <v>0</v>
      </c>
      <c r="AG165" s="577">
        <f t="shared" si="52"/>
        <v>0</v>
      </c>
      <c r="AH165" s="577">
        <f t="shared" si="52"/>
        <v>0</v>
      </c>
      <c r="AI165" s="577">
        <f t="shared" si="52"/>
        <v>0</v>
      </c>
      <c r="AJ165" s="577">
        <f t="shared" si="52"/>
        <v>0</v>
      </c>
      <c r="AK165" s="577">
        <f t="shared" si="52"/>
        <v>0</v>
      </c>
      <c r="AL165" s="577">
        <f aca="true" t="shared" si="53" ref="AL165:BF165">AL167+AL183</f>
        <v>0</v>
      </c>
      <c r="AM165" s="577">
        <f t="shared" si="53"/>
        <v>0</v>
      </c>
      <c r="AN165" s="577">
        <f t="shared" si="53"/>
        <v>0</v>
      </c>
      <c r="AO165" s="577">
        <f t="shared" si="53"/>
        <v>0</v>
      </c>
      <c r="AP165" s="577">
        <f t="shared" si="53"/>
        <v>0</v>
      </c>
      <c r="AQ165" s="577">
        <f t="shared" si="53"/>
        <v>0</v>
      </c>
      <c r="AR165" s="577">
        <f t="shared" si="53"/>
        <v>0</v>
      </c>
      <c r="AS165" s="577">
        <f t="shared" si="53"/>
        <v>0</v>
      </c>
      <c r="AT165" s="577">
        <f t="shared" si="53"/>
        <v>0</v>
      </c>
      <c r="AU165" s="577">
        <f t="shared" si="53"/>
        <v>0</v>
      </c>
      <c r="AV165" s="577">
        <f t="shared" si="53"/>
        <v>0</v>
      </c>
      <c r="AW165" s="577">
        <f t="shared" si="53"/>
        <v>0</v>
      </c>
      <c r="AX165" s="577">
        <f t="shared" si="53"/>
        <v>0</v>
      </c>
      <c r="AY165" s="577">
        <f t="shared" si="53"/>
        <v>0</v>
      </c>
      <c r="AZ165" s="50">
        <f t="shared" si="53"/>
        <v>0</v>
      </c>
      <c r="BA165" s="50">
        <f t="shared" si="53"/>
        <v>0</v>
      </c>
      <c r="BB165" s="50">
        <f t="shared" si="53"/>
        <v>0</v>
      </c>
      <c r="BC165" s="50">
        <f t="shared" si="53"/>
        <v>0</v>
      </c>
      <c r="BD165" s="50">
        <f t="shared" si="53"/>
        <v>0</v>
      </c>
      <c r="BE165" s="50">
        <f t="shared" si="53"/>
        <v>0</v>
      </c>
      <c r="BF165" s="50">
        <f t="shared" si="53"/>
        <v>0</v>
      </c>
      <c r="BG165" s="188">
        <f t="shared" si="48"/>
        <v>466</v>
      </c>
    </row>
    <row r="166" spans="1:59" ht="9.75" customHeight="1">
      <c r="A166" s="628"/>
      <c r="B166" s="645"/>
      <c r="C166" s="11" t="s">
        <v>110</v>
      </c>
      <c r="D166" s="10" t="s">
        <v>106</v>
      </c>
      <c r="E166" s="577">
        <f>E168+E184</f>
        <v>10</v>
      </c>
      <c r="F166" s="577">
        <f aca="true" t="shared" si="54" ref="F166:AK166">F168+F184</f>
        <v>10</v>
      </c>
      <c r="G166" s="577">
        <f t="shared" si="54"/>
        <v>12</v>
      </c>
      <c r="H166" s="577">
        <f t="shared" si="54"/>
        <v>10</v>
      </c>
      <c r="I166" s="577">
        <f t="shared" si="54"/>
        <v>14</v>
      </c>
      <c r="J166" s="577">
        <f t="shared" si="54"/>
        <v>12</v>
      </c>
      <c r="K166" s="577">
        <f t="shared" si="54"/>
        <v>12</v>
      </c>
      <c r="L166" s="577">
        <f t="shared" si="54"/>
        <v>13</v>
      </c>
      <c r="M166" s="577">
        <f t="shared" si="54"/>
        <v>5</v>
      </c>
      <c r="N166" s="577">
        <f t="shared" si="54"/>
        <v>0</v>
      </c>
      <c r="O166" s="577">
        <f t="shared" si="54"/>
        <v>0</v>
      </c>
      <c r="P166" s="577">
        <f t="shared" si="54"/>
        <v>0</v>
      </c>
      <c r="Q166" s="577">
        <f t="shared" si="54"/>
        <v>0</v>
      </c>
      <c r="R166" s="577">
        <f t="shared" si="54"/>
        <v>0</v>
      </c>
      <c r="S166" s="577">
        <f t="shared" si="54"/>
        <v>0</v>
      </c>
      <c r="T166" s="577">
        <f t="shared" si="54"/>
        <v>0</v>
      </c>
      <c r="U166" s="577">
        <f t="shared" si="54"/>
        <v>0</v>
      </c>
      <c r="V166" s="577"/>
      <c r="W166" s="578">
        <f t="shared" si="54"/>
        <v>0</v>
      </c>
      <c r="X166" s="578">
        <f t="shared" si="54"/>
        <v>0</v>
      </c>
      <c r="Y166" s="577">
        <f t="shared" si="54"/>
        <v>0</v>
      </c>
      <c r="Z166" s="577">
        <f t="shared" si="54"/>
        <v>0</v>
      </c>
      <c r="AA166" s="578">
        <f t="shared" si="54"/>
        <v>0</v>
      </c>
      <c r="AB166" s="577">
        <f t="shared" si="54"/>
        <v>0</v>
      </c>
      <c r="AC166" s="577">
        <f t="shared" si="54"/>
        <v>0</v>
      </c>
      <c r="AD166" s="577">
        <f t="shared" si="54"/>
        <v>0</v>
      </c>
      <c r="AE166" s="577">
        <f t="shared" si="54"/>
        <v>0</v>
      </c>
      <c r="AF166" s="577">
        <f t="shared" si="54"/>
        <v>0</v>
      </c>
      <c r="AG166" s="577">
        <f t="shared" si="54"/>
        <v>0</v>
      </c>
      <c r="AH166" s="577">
        <f t="shared" si="54"/>
        <v>0</v>
      </c>
      <c r="AI166" s="577">
        <f t="shared" si="54"/>
        <v>0</v>
      </c>
      <c r="AJ166" s="577">
        <f t="shared" si="54"/>
        <v>0</v>
      </c>
      <c r="AK166" s="577">
        <f t="shared" si="54"/>
        <v>0</v>
      </c>
      <c r="AL166" s="577">
        <f aca="true" t="shared" si="55" ref="AL166:BF166">AL168+AL184</f>
        <v>0</v>
      </c>
      <c r="AM166" s="577">
        <f t="shared" si="55"/>
        <v>0</v>
      </c>
      <c r="AN166" s="577">
        <f t="shared" si="55"/>
        <v>0</v>
      </c>
      <c r="AO166" s="577">
        <f t="shared" si="55"/>
        <v>0</v>
      </c>
      <c r="AP166" s="577">
        <f t="shared" si="55"/>
        <v>0</v>
      </c>
      <c r="AQ166" s="577">
        <f t="shared" si="55"/>
        <v>0</v>
      </c>
      <c r="AR166" s="577">
        <f t="shared" si="55"/>
        <v>0</v>
      </c>
      <c r="AS166" s="577">
        <f t="shared" si="55"/>
        <v>0</v>
      </c>
      <c r="AT166" s="577">
        <f t="shared" si="55"/>
        <v>0</v>
      </c>
      <c r="AU166" s="577">
        <f t="shared" si="55"/>
        <v>0</v>
      </c>
      <c r="AV166" s="577">
        <f t="shared" si="55"/>
        <v>0</v>
      </c>
      <c r="AW166" s="577">
        <f t="shared" si="55"/>
        <v>0</v>
      </c>
      <c r="AX166" s="577">
        <f t="shared" si="55"/>
        <v>0</v>
      </c>
      <c r="AY166" s="577">
        <f t="shared" si="55"/>
        <v>0</v>
      </c>
      <c r="AZ166" s="50">
        <f t="shared" si="55"/>
        <v>0</v>
      </c>
      <c r="BA166" s="50">
        <f t="shared" si="55"/>
        <v>0</v>
      </c>
      <c r="BB166" s="50">
        <f t="shared" si="55"/>
        <v>0</v>
      </c>
      <c r="BC166" s="50">
        <f t="shared" si="55"/>
        <v>0</v>
      </c>
      <c r="BD166" s="50">
        <f t="shared" si="55"/>
        <v>0</v>
      </c>
      <c r="BE166" s="50">
        <f t="shared" si="55"/>
        <v>0</v>
      </c>
      <c r="BF166" s="50">
        <f t="shared" si="55"/>
        <v>0</v>
      </c>
      <c r="BG166" s="188">
        <f t="shared" si="48"/>
        <v>98</v>
      </c>
    </row>
    <row r="167" spans="1:59" ht="9.75" customHeight="1">
      <c r="A167" s="628"/>
      <c r="B167" s="623" t="s">
        <v>112</v>
      </c>
      <c r="C167" s="641" t="s">
        <v>34</v>
      </c>
      <c r="D167" s="9" t="s">
        <v>105</v>
      </c>
      <c r="E167" s="577">
        <f>E171+E177</f>
        <v>20</v>
      </c>
      <c r="F167" s="577">
        <f aca="true" t="shared" si="56" ref="F167:BF167">F171+F177</f>
        <v>20</v>
      </c>
      <c r="G167" s="577">
        <f t="shared" si="56"/>
        <v>20</v>
      </c>
      <c r="H167" s="577">
        <f t="shared" si="56"/>
        <v>20</v>
      </c>
      <c r="I167" s="577">
        <f t="shared" si="56"/>
        <v>14</v>
      </c>
      <c r="J167" s="577">
        <f t="shared" si="56"/>
        <v>20</v>
      </c>
      <c r="K167" s="577">
        <f t="shared" si="56"/>
        <v>20</v>
      </c>
      <c r="L167" s="577">
        <f t="shared" si="56"/>
        <v>22</v>
      </c>
      <c r="M167" s="577">
        <f t="shared" si="56"/>
        <v>26</v>
      </c>
      <c r="N167" s="577">
        <f>N171+N177+N169</f>
        <v>36</v>
      </c>
      <c r="O167" s="577">
        <f>O171+O177+O169</f>
        <v>36</v>
      </c>
      <c r="P167" s="577">
        <f>P171+P177+P169</f>
        <v>36</v>
      </c>
      <c r="Q167" s="577">
        <f>Q171+Q177+Q169</f>
        <v>36</v>
      </c>
      <c r="R167" s="577">
        <f>R171+R177+R170+R169</f>
        <v>36</v>
      </c>
      <c r="S167" s="577">
        <f>S171+S177+S170</f>
        <v>36</v>
      </c>
      <c r="T167" s="577">
        <f t="shared" si="56"/>
        <v>36</v>
      </c>
      <c r="U167" s="577">
        <f t="shared" si="56"/>
        <v>12</v>
      </c>
      <c r="V167" s="577"/>
      <c r="W167" s="578">
        <f t="shared" si="56"/>
        <v>0</v>
      </c>
      <c r="X167" s="578">
        <f t="shared" si="56"/>
        <v>0</v>
      </c>
      <c r="Y167" s="577">
        <f t="shared" si="56"/>
        <v>0</v>
      </c>
      <c r="Z167" s="577">
        <f t="shared" si="56"/>
        <v>0</v>
      </c>
      <c r="AA167" s="578">
        <f t="shared" si="56"/>
        <v>0</v>
      </c>
      <c r="AB167" s="577">
        <f t="shared" si="56"/>
        <v>0</v>
      </c>
      <c r="AC167" s="577">
        <f t="shared" si="56"/>
        <v>0</v>
      </c>
      <c r="AD167" s="577">
        <f t="shared" si="56"/>
        <v>0</v>
      </c>
      <c r="AE167" s="577">
        <f t="shared" si="56"/>
        <v>0</v>
      </c>
      <c r="AF167" s="577">
        <f t="shared" si="56"/>
        <v>0</v>
      </c>
      <c r="AG167" s="577">
        <f t="shared" si="56"/>
        <v>0</v>
      </c>
      <c r="AH167" s="577">
        <f t="shared" si="56"/>
        <v>0</v>
      </c>
      <c r="AI167" s="577">
        <f t="shared" si="56"/>
        <v>0</v>
      </c>
      <c r="AJ167" s="577">
        <f t="shared" si="56"/>
        <v>0</v>
      </c>
      <c r="AK167" s="577">
        <f t="shared" si="56"/>
        <v>0</v>
      </c>
      <c r="AL167" s="577">
        <f t="shared" si="56"/>
        <v>0</v>
      </c>
      <c r="AM167" s="577">
        <f t="shared" si="56"/>
        <v>0</v>
      </c>
      <c r="AN167" s="577">
        <f t="shared" si="56"/>
        <v>0</v>
      </c>
      <c r="AO167" s="577">
        <f t="shared" si="56"/>
        <v>0</v>
      </c>
      <c r="AP167" s="577">
        <f t="shared" si="56"/>
        <v>0</v>
      </c>
      <c r="AQ167" s="577">
        <f t="shared" si="56"/>
        <v>0</v>
      </c>
      <c r="AR167" s="577">
        <f t="shared" si="56"/>
        <v>0</v>
      </c>
      <c r="AS167" s="577">
        <f t="shared" si="56"/>
        <v>0</v>
      </c>
      <c r="AT167" s="577">
        <f t="shared" si="56"/>
        <v>0</v>
      </c>
      <c r="AU167" s="577">
        <f t="shared" si="56"/>
        <v>0</v>
      </c>
      <c r="AV167" s="577">
        <f t="shared" si="56"/>
        <v>0</v>
      </c>
      <c r="AW167" s="577">
        <f t="shared" si="56"/>
        <v>0</v>
      </c>
      <c r="AX167" s="577">
        <f t="shared" si="56"/>
        <v>0</v>
      </c>
      <c r="AY167" s="577">
        <f t="shared" si="56"/>
        <v>0</v>
      </c>
      <c r="AZ167" s="50">
        <f t="shared" si="56"/>
        <v>0</v>
      </c>
      <c r="BA167" s="50">
        <f t="shared" si="56"/>
        <v>0</v>
      </c>
      <c r="BB167" s="50">
        <f t="shared" si="56"/>
        <v>0</v>
      </c>
      <c r="BC167" s="50">
        <f t="shared" si="56"/>
        <v>0</v>
      </c>
      <c r="BD167" s="50">
        <f t="shared" si="56"/>
        <v>0</v>
      </c>
      <c r="BE167" s="50">
        <f t="shared" si="56"/>
        <v>0</v>
      </c>
      <c r="BF167" s="50">
        <f t="shared" si="56"/>
        <v>0</v>
      </c>
      <c r="BG167" s="188">
        <f t="shared" si="48"/>
        <v>446</v>
      </c>
    </row>
    <row r="168" spans="1:59" ht="9.75" customHeight="1">
      <c r="A168" s="628"/>
      <c r="B168" s="623"/>
      <c r="C168" s="642"/>
      <c r="D168" s="9" t="s">
        <v>106</v>
      </c>
      <c r="E168" s="577">
        <f>E172+E178</f>
        <v>8</v>
      </c>
      <c r="F168" s="577">
        <f aca="true" t="shared" si="57" ref="F168:BF168">F172+F178</f>
        <v>8</v>
      </c>
      <c r="G168" s="577">
        <f t="shared" si="57"/>
        <v>10</v>
      </c>
      <c r="H168" s="577">
        <f t="shared" si="57"/>
        <v>8</v>
      </c>
      <c r="I168" s="577">
        <f t="shared" si="57"/>
        <v>12</v>
      </c>
      <c r="J168" s="577">
        <f t="shared" si="57"/>
        <v>10</v>
      </c>
      <c r="K168" s="577">
        <f t="shared" si="57"/>
        <v>10</v>
      </c>
      <c r="L168" s="577">
        <f t="shared" si="57"/>
        <v>11</v>
      </c>
      <c r="M168" s="577">
        <f t="shared" si="57"/>
        <v>1</v>
      </c>
      <c r="N168" s="577">
        <f t="shared" si="57"/>
        <v>0</v>
      </c>
      <c r="O168" s="577">
        <f t="shared" si="57"/>
        <v>0</v>
      </c>
      <c r="P168" s="577">
        <f t="shared" si="57"/>
        <v>0</v>
      </c>
      <c r="Q168" s="577">
        <f t="shared" si="57"/>
        <v>0</v>
      </c>
      <c r="R168" s="577">
        <f t="shared" si="57"/>
        <v>0</v>
      </c>
      <c r="S168" s="577">
        <f t="shared" si="57"/>
        <v>0</v>
      </c>
      <c r="T168" s="577">
        <f t="shared" si="57"/>
        <v>0</v>
      </c>
      <c r="U168" s="577">
        <f t="shared" si="57"/>
        <v>0</v>
      </c>
      <c r="V168" s="577"/>
      <c r="W168" s="578">
        <f t="shared" si="57"/>
        <v>0</v>
      </c>
      <c r="X168" s="578">
        <f t="shared" si="57"/>
        <v>0</v>
      </c>
      <c r="Y168" s="577">
        <f t="shared" si="57"/>
        <v>0</v>
      </c>
      <c r="Z168" s="577">
        <f t="shared" si="57"/>
        <v>0</v>
      </c>
      <c r="AA168" s="578">
        <f t="shared" si="57"/>
        <v>0</v>
      </c>
      <c r="AB168" s="577">
        <f t="shared" si="57"/>
        <v>0</v>
      </c>
      <c r="AC168" s="577">
        <f t="shared" si="57"/>
        <v>0</v>
      </c>
      <c r="AD168" s="577">
        <f t="shared" si="57"/>
        <v>0</v>
      </c>
      <c r="AE168" s="577">
        <f t="shared" si="57"/>
        <v>0</v>
      </c>
      <c r="AF168" s="577">
        <f t="shared" si="57"/>
        <v>0</v>
      </c>
      <c r="AG168" s="577">
        <f t="shared" si="57"/>
        <v>0</v>
      </c>
      <c r="AH168" s="577">
        <f t="shared" si="57"/>
        <v>0</v>
      </c>
      <c r="AI168" s="577">
        <f t="shared" si="57"/>
        <v>0</v>
      </c>
      <c r="AJ168" s="577">
        <f t="shared" si="57"/>
        <v>0</v>
      </c>
      <c r="AK168" s="577">
        <f t="shared" si="57"/>
        <v>0</v>
      </c>
      <c r="AL168" s="577">
        <f t="shared" si="57"/>
        <v>0</v>
      </c>
      <c r="AM168" s="577">
        <f t="shared" si="57"/>
        <v>0</v>
      </c>
      <c r="AN168" s="577">
        <f t="shared" si="57"/>
        <v>0</v>
      </c>
      <c r="AO168" s="577">
        <f t="shared" si="57"/>
        <v>0</v>
      </c>
      <c r="AP168" s="577">
        <f t="shared" si="57"/>
        <v>0</v>
      </c>
      <c r="AQ168" s="577">
        <f t="shared" si="57"/>
        <v>0</v>
      </c>
      <c r="AR168" s="577">
        <f t="shared" si="57"/>
        <v>0</v>
      </c>
      <c r="AS168" s="577">
        <f t="shared" si="57"/>
        <v>0</v>
      </c>
      <c r="AT168" s="577">
        <f t="shared" si="57"/>
        <v>0</v>
      </c>
      <c r="AU168" s="577">
        <f t="shared" si="57"/>
        <v>0</v>
      </c>
      <c r="AV168" s="577">
        <f t="shared" si="57"/>
        <v>0</v>
      </c>
      <c r="AW168" s="577">
        <f t="shared" si="57"/>
        <v>0</v>
      </c>
      <c r="AX168" s="577">
        <f t="shared" si="57"/>
        <v>0</v>
      </c>
      <c r="AY168" s="577">
        <f t="shared" si="57"/>
        <v>0</v>
      </c>
      <c r="AZ168" s="50">
        <f t="shared" si="57"/>
        <v>0</v>
      </c>
      <c r="BA168" s="50">
        <f t="shared" si="57"/>
        <v>0</v>
      </c>
      <c r="BB168" s="50">
        <f t="shared" si="57"/>
        <v>0</v>
      </c>
      <c r="BC168" s="50">
        <f t="shared" si="57"/>
        <v>0</v>
      </c>
      <c r="BD168" s="50">
        <f t="shared" si="57"/>
        <v>0</v>
      </c>
      <c r="BE168" s="50">
        <f t="shared" si="57"/>
        <v>0</v>
      </c>
      <c r="BF168" s="50">
        <f t="shared" si="57"/>
        <v>0</v>
      </c>
      <c r="BG168" s="188">
        <f t="shared" si="48"/>
        <v>78</v>
      </c>
    </row>
    <row r="169" spans="1:59" ht="16.5">
      <c r="A169" s="628"/>
      <c r="B169" s="41" t="s">
        <v>38</v>
      </c>
      <c r="C169" s="226" t="s">
        <v>3</v>
      </c>
      <c r="D169" s="40" t="s">
        <v>105</v>
      </c>
      <c r="E169" s="581"/>
      <c r="F169" s="581"/>
      <c r="G169" s="581"/>
      <c r="H169" s="581"/>
      <c r="I169" s="581"/>
      <c r="J169" s="581"/>
      <c r="K169" s="581"/>
      <c r="L169" s="581"/>
      <c r="M169" s="581"/>
      <c r="N169" s="581"/>
      <c r="O169" s="581">
        <v>24</v>
      </c>
      <c r="P169" s="581">
        <v>36</v>
      </c>
      <c r="Q169" s="581">
        <v>36</v>
      </c>
      <c r="R169" s="573">
        <v>12</v>
      </c>
      <c r="S169" s="573"/>
      <c r="T169" s="573"/>
      <c r="U169" s="573"/>
      <c r="V169" s="573"/>
      <c r="W169" s="570">
        <v>0</v>
      </c>
      <c r="X169" s="570">
        <v>0</v>
      </c>
      <c r="Y169" s="573"/>
      <c r="Z169" s="573"/>
      <c r="AA169" s="570">
        <v>0</v>
      </c>
      <c r="AB169" s="575"/>
      <c r="AC169" s="575"/>
      <c r="AD169" s="579"/>
      <c r="AE169" s="579"/>
      <c r="AF169" s="579"/>
      <c r="AG169" s="579"/>
      <c r="AH169" s="579"/>
      <c r="AI169" s="579"/>
      <c r="AJ169" s="579"/>
      <c r="AK169" s="579"/>
      <c r="AL169" s="579"/>
      <c r="AM169" s="575"/>
      <c r="AN169" s="579"/>
      <c r="AO169" s="579"/>
      <c r="AP169" s="579"/>
      <c r="AQ169" s="579"/>
      <c r="AR169" s="579">
        <v>36</v>
      </c>
      <c r="AS169" s="579">
        <v>36</v>
      </c>
      <c r="AT169" s="581">
        <v>36</v>
      </c>
      <c r="AU169" s="581">
        <v>36</v>
      </c>
      <c r="AV169" s="573"/>
      <c r="AW169" s="573">
        <v>0</v>
      </c>
      <c r="AX169" s="573"/>
      <c r="AY169" s="573"/>
      <c r="AZ169" s="46"/>
      <c r="BA169" s="46"/>
      <c r="BB169" s="46"/>
      <c r="BC169" s="46"/>
      <c r="BD169" s="46"/>
      <c r="BE169" s="46"/>
      <c r="BF169" s="46"/>
      <c r="BG169" s="180">
        <f t="shared" si="48"/>
        <v>252</v>
      </c>
    </row>
    <row r="170" spans="1:59" ht="16.5">
      <c r="A170" s="628"/>
      <c r="B170" s="41" t="s">
        <v>39</v>
      </c>
      <c r="C170" s="226" t="s">
        <v>3</v>
      </c>
      <c r="D170" s="40" t="s">
        <v>105</v>
      </c>
      <c r="E170" s="581"/>
      <c r="F170" s="581"/>
      <c r="G170" s="581"/>
      <c r="H170" s="581"/>
      <c r="I170" s="581"/>
      <c r="J170" s="581"/>
      <c r="K170" s="581"/>
      <c r="L170" s="581"/>
      <c r="M170" s="581"/>
      <c r="N170" s="581"/>
      <c r="O170" s="581"/>
      <c r="P170" s="573"/>
      <c r="Q170" s="573"/>
      <c r="R170" s="573">
        <v>24</v>
      </c>
      <c r="S170" s="573">
        <v>12</v>
      </c>
      <c r="T170" s="573"/>
      <c r="U170" s="573"/>
      <c r="V170" s="573"/>
      <c r="W170" s="570">
        <v>0</v>
      </c>
      <c r="X170" s="570">
        <v>0</v>
      </c>
      <c r="Y170" s="573"/>
      <c r="Z170" s="573"/>
      <c r="AA170" s="570">
        <v>0</v>
      </c>
      <c r="AB170" s="575"/>
      <c r="AC170" s="575"/>
      <c r="AD170" s="579"/>
      <c r="AE170" s="579"/>
      <c r="AF170" s="579"/>
      <c r="AG170" s="579"/>
      <c r="AH170" s="579"/>
      <c r="AI170" s="579"/>
      <c r="AJ170" s="579"/>
      <c r="AK170" s="579"/>
      <c r="AL170" s="579"/>
      <c r="AM170" s="575"/>
      <c r="AN170" s="579"/>
      <c r="AO170" s="579"/>
      <c r="AP170" s="579"/>
      <c r="AQ170" s="579"/>
      <c r="AR170" s="579">
        <v>36</v>
      </c>
      <c r="AS170" s="579">
        <v>36</v>
      </c>
      <c r="AT170" s="581">
        <v>36</v>
      </c>
      <c r="AU170" s="581">
        <v>36</v>
      </c>
      <c r="AV170" s="573"/>
      <c r="AW170" s="573">
        <v>0</v>
      </c>
      <c r="AX170" s="573"/>
      <c r="AY170" s="573"/>
      <c r="AZ170" s="46"/>
      <c r="BA170" s="46"/>
      <c r="BB170" s="46"/>
      <c r="BC170" s="46"/>
      <c r="BD170" s="46"/>
      <c r="BE170" s="46"/>
      <c r="BF170" s="46"/>
      <c r="BG170" s="180">
        <f t="shared" si="48"/>
        <v>180</v>
      </c>
    </row>
    <row r="171" spans="1:59" ht="16.5" customHeight="1">
      <c r="A171" s="628"/>
      <c r="B171" s="634" t="s">
        <v>50</v>
      </c>
      <c r="C171" s="696" t="s">
        <v>257</v>
      </c>
      <c r="D171" s="9" t="s">
        <v>105</v>
      </c>
      <c r="E171" s="577">
        <f>E173+E175+E176</f>
        <v>20</v>
      </c>
      <c r="F171" s="577">
        <f aca="true" t="shared" si="58" ref="F171:BF171">F173+F175+F176</f>
        <v>20</v>
      </c>
      <c r="G171" s="577">
        <f t="shared" si="58"/>
        <v>20</v>
      </c>
      <c r="H171" s="577">
        <f t="shared" si="58"/>
        <v>20</v>
      </c>
      <c r="I171" s="577">
        <f t="shared" si="58"/>
        <v>6</v>
      </c>
      <c r="J171" s="577">
        <f t="shared" si="58"/>
        <v>0</v>
      </c>
      <c r="K171" s="577">
        <f t="shared" si="58"/>
        <v>0</v>
      </c>
      <c r="L171" s="577">
        <f t="shared" si="58"/>
        <v>0</v>
      </c>
      <c r="M171" s="577">
        <f t="shared" si="58"/>
        <v>24</v>
      </c>
      <c r="N171" s="577">
        <f t="shared" si="58"/>
        <v>12</v>
      </c>
      <c r="O171" s="577">
        <f t="shared" si="58"/>
        <v>0</v>
      </c>
      <c r="P171" s="577">
        <f t="shared" si="58"/>
        <v>0</v>
      </c>
      <c r="Q171" s="577">
        <f t="shared" si="58"/>
        <v>0</v>
      </c>
      <c r="R171" s="577">
        <f t="shared" si="58"/>
        <v>0</v>
      </c>
      <c r="S171" s="577">
        <f t="shared" si="58"/>
        <v>24</v>
      </c>
      <c r="T171" s="577">
        <f t="shared" si="58"/>
        <v>12</v>
      </c>
      <c r="U171" s="577">
        <f t="shared" si="58"/>
        <v>0</v>
      </c>
      <c r="V171" s="577"/>
      <c r="W171" s="578">
        <f t="shared" si="58"/>
        <v>0</v>
      </c>
      <c r="X171" s="578">
        <f t="shared" si="58"/>
        <v>0</v>
      </c>
      <c r="Y171" s="577">
        <f t="shared" si="58"/>
        <v>0</v>
      </c>
      <c r="Z171" s="577">
        <f t="shared" si="58"/>
        <v>0</v>
      </c>
      <c r="AA171" s="578">
        <f t="shared" si="58"/>
        <v>0</v>
      </c>
      <c r="AB171" s="577">
        <f t="shared" si="58"/>
        <v>0</v>
      </c>
      <c r="AC171" s="577">
        <f t="shared" si="58"/>
        <v>0</v>
      </c>
      <c r="AD171" s="577">
        <f t="shared" si="58"/>
        <v>0</v>
      </c>
      <c r="AE171" s="577">
        <f t="shared" si="58"/>
        <v>0</v>
      </c>
      <c r="AF171" s="577">
        <f t="shared" si="58"/>
        <v>0</v>
      </c>
      <c r="AG171" s="577">
        <f t="shared" si="58"/>
        <v>0</v>
      </c>
      <c r="AH171" s="577">
        <f t="shared" si="58"/>
        <v>0</v>
      </c>
      <c r="AI171" s="577">
        <f t="shared" si="58"/>
        <v>0</v>
      </c>
      <c r="AJ171" s="577">
        <f t="shared" si="58"/>
        <v>0</v>
      </c>
      <c r="AK171" s="577">
        <f t="shared" si="58"/>
        <v>0</v>
      </c>
      <c r="AL171" s="577">
        <f t="shared" si="58"/>
        <v>0</v>
      </c>
      <c r="AM171" s="577">
        <f t="shared" si="58"/>
        <v>0</v>
      </c>
      <c r="AN171" s="577">
        <f t="shared" si="58"/>
        <v>0</v>
      </c>
      <c r="AO171" s="577">
        <f t="shared" si="58"/>
        <v>0</v>
      </c>
      <c r="AP171" s="577">
        <f t="shared" si="58"/>
        <v>0</v>
      </c>
      <c r="AQ171" s="577">
        <f t="shared" si="58"/>
        <v>0</v>
      </c>
      <c r="AR171" s="577">
        <f t="shared" si="58"/>
        <v>0</v>
      </c>
      <c r="AS171" s="577">
        <f t="shared" si="58"/>
        <v>0</v>
      </c>
      <c r="AT171" s="577">
        <f t="shared" si="58"/>
        <v>0</v>
      </c>
      <c r="AU171" s="577">
        <f t="shared" si="58"/>
        <v>0</v>
      </c>
      <c r="AV171" s="577">
        <f t="shared" si="58"/>
        <v>0</v>
      </c>
      <c r="AW171" s="577">
        <f t="shared" si="58"/>
        <v>0</v>
      </c>
      <c r="AX171" s="577">
        <f t="shared" si="58"/>
        <v>0</v>
      </c>
      <c r="AY171" s="577">
        <f t="shared" si="58"/>
        <v>0</v>
      </c>
      <c r="AZ171" s="50">
        <f t="shared" si="58"/>
        <v>0</v>
      </c>
      <c r="BA171" s="50">
        <f t="shared" si="58"/>
        <v>0</v>
      </c>
      <c r="BB171" s="50">
        <f t="shared" si="58"/>
        <v>0</v>
      </c>
      <c r="BC171" s="50">
        <f t="shared" si="58"/>
        <v>0</v>
      </c>
      <c r="BD171" s="50">
        <f t="shared" si="58"/>
        <v>0</v>
      </c>
      <c r="BE171" s="50">
        <f t="shared" si="58"/>
        <v>0</v>
      </c>
      <c r="BF171" s="50">
        <f t="shared" si="58"/>
        <v>0</v>
      </c>
      <c r="BG171" s="188">
        <f t="shared" si="48"/>
        <v>158</v>
      </c>
    </row>
    <row r="172" spans="1:59" ht="13.5" customHeight="1">
      <c r="A172" s="628"/>
      <c r="B172" s="635"/>
      <c r="C172" s="697"/>
      <c r="D172" s="9" t="s">
        <v>106</v>
      </c>
      <c r="E172" s="577">
        <f>E174</f>
        <v>8</v>
      </c>
      <c r="F172" s="577">
        <f aca="true" t="shared" si="59" ref="F172:BF172">F174</f>
        <v>8</v>
      </c>
      <c r="G172" s="577">
        <f t="shared" si="59"/>
        <v>10</v>
      </c>
      <c r="H172" s="577">
        <f t="shared" si="59"/>
        <v>8</v>
      </c>
      <c r="I172" s="577">
        <f t="shared" si="59"/>
        <v>8</v>
      </c>
      <c r="J172" s="577">
        <f t="shared" si="59"/>
        <v>0</v>
      </c>
      <c r="K172" s="577">
        <f t="shared" si="59"/>
        <v>0</v>
      </c>
      <c r="L172" s="577">
        <f t="shared" si="59"/>
        <v>0</v>
      </c>
      <c r="M172" s="577">
        <f t="shared" si="59"/>
        <v>0</v>
      </c>
      <c r="N172" s="577">
        <f t="shared" si="59"/>
        <v>0</v>
      </c>
      <c r="O172" s="577">
        <f t="shared" si="59"/>
        <v>0</v>
      </c>
      <c r="P172" s="577">
        <f t="shared" si="59"/>
        <v>0</v>
      </c>
      <c r="Q172" s="577">
        <f t="shared" si="59"/>
        <v>0</v>
      </c>
      <c r="R172" s="577">
        <f t="shared" si="59"/>
        <v>0</v>
      </c>
      <c r="S172" s="577">
        <f t="shared" si="59"/>
        <v>0</v>
      </c>
      <c r="T172" s="577">
        <f t="shared" si="59"/>
        <v>0</v>
      </c>
      <c r="U172" s="577">
        <f t="shared" si="59"/>
        <v>0</v>
      </c>
      <c r="V172" s="577"/>
      <c r="W172" s="578">
        <f t="shared" si="59"/>
        <v>0</v>
      </c>
      <c r="X172" s="578">
        <f t="shared" si="59"/>
        <v>0</v>
      </c>
      <c r="Y172" s="577">
        <f t="shared" si="59"/>
        <v>0</v>
      </c>
      <c r="Z172" s="577">
        <f t="shared" si="59"/>
        <v>0</v>
      </c>
      <c r="AA172" s="578">
        <f t="shared" si="59"/>
        <v>0</v>
      </c>
      <c r="AB172" s="577">
        <f t="shared" si="59"/>
        <v>0</v>
      </c>
      <c r="AC172" s="577">
        <f t="shared" si="59"/>
        <v>0</v>
      </c>
      <c r="AD172" s="577">
        <f t="shared" si="59"/>
        <v>0</v>
      </c>
      <c r="AE172" s="577">
        <f t="shared" si="59"/>
        <v>0</v>
      </c>
      <c r="AF172" s="577">
        <f t="shared" si="59"/>
        <v>0</v>
      </c>
      <c r="AG172" s="577">
        <f t="shared" si="59"/>
        <v>0</v>
      </c>
      <c r="AH172" s="577">
        <f t="shared" si="59"/>
        <v>0</v>
      </c>
      <c r="AI172" s="577">
        <f t="shared" si="59"/>
        <v>0</v>
      </c>
      <c r="AJ172" s="577">
        <f t="shared" si="59"/>
        <v>0</v>
      </c>
      <c r="AK172" s="577">
        <f t="shared" si="59"/>
        <v>0</v>
      </c>
      <c r="AL172" s="577">
        <f t="shared" si="59"/>
        <v>0</v>
      </c>
      <c r="AM172" s="577">
        <f t="shared" si="59"/>
        <v>0</v>
      </c>
      <c r="AN172" s="577">
        <f t="shared" si="59"/>
        <v>0</v>
      </c>
      <c r="AO172" s="577">
        <f t="shared" si="59"/>
        <v>0</v>
      </c>
      <c r="AP172" s="577">
        <f t="shared" si="59"/>
        <v>0</v>
      </c>
      <c r="AQ172" s="577">
        <f t="shared" si="59"/>
        <v>0</v>
      </c>
      <c r="AR172" s="577">
        <f t="shared" si="59"/>
        <v>0</v>
      </c>
      <c r="AS172" s="577">
        <f t="shared" si="59"/>
        <v>0</v>
      </c>
      <c r="AT172" s="577">
        <f t="shared" si="59"/>
        <v>0</v>
      </c>
      <c r="AU172" s="577">
        <f t="shared" si="59"/>
        <v>0</v>
      </c>
      <c r="AV172" s="577">
        <f t="shared" si="59"/>
        <v>0</v>
      </c>
      <c r="AW172" s="577">
        <f t="shared" si="59"/>
        <v>0</v>
      </c>
      <c r="AX172" s="577">
        <f t="shared" si="59"/>
        <v>0</v>
      </c>
      <c r="AY172" s="577">
        <f t="shared" si="59"/>
        <v>0</v>
      </c>
      <c r="AZ172" s="50">
        <f t="shared" si="59"/>
        <v>0</v>
      </c>
      <c r="BA172" s="50">
        <f t="shared" si="59"/>
        <v>0</v>
      </c>
      <c r="BB172" s="50">
        <f t="shared" si="59"/>
        <v>0</v>
      </c>
      <c r="BC172" s="50">
        <f t="shared" si="59"/>
        <v>0</v>
      </c>
      <c r="BD172" s="50">
        <f t="shared" si="59"/>
        <v>0</v>
      </c>
      <c r="BE172" s="50">
        <f t="shared" si="59"/>
        <v>0</v>
      </c>
      <c r="BF172" s="50">
        <f t="shared" si="59"/>
        <v>0</v>
      </c>
      <c r="BG172" s="188">
        <f>SUM(E172:BF172)</f>
        <v>42</v>
      </c>
    </row>
    <row r="173" spans="1:59" ht="23.25" customHeight="1">
      <c r="A173" s="628"/>
      <c r="B173" s="626" t="s">
        <v>51</v>
      </c>
      <c r="C173" s="625" t="s">
        <v>252</v>
      </c>
      <c r="D173" s="41" t="s">
        <v>105</v>
      </c>
      <c r="E173" s="579">
        <v>20</v>
      </c>
      <c r="F173" s="579">
        <v>20</v>
      </c>
      <c r="G173" s="579">
        <v>20</v>
      </c>
      <c r="H173" s="579">
        <v>20</v>
      </c>
      <c r="I173" s="579">
        <v>6</v>
      </c>
      <c r="J173" s="579"/>
      <c r="K173" s="579"/>
      <c r="L173" s="579"/>
      <c r="M173" s="579"/>
      <c r="N173" s="579"/>
      <c r="O173" s="579"/>
      <c r="P173" s="579"/>
      <c r="Q173" s="579"/>
      <c r="R173" s="579"/>
      <c r="S173" s="579"/>
      <c r="T173" s="579"/>
      <c r="U173" s="579"/>
      <c r="V173" s="579"/>
      <c r="W173" s="570">
        <v>0</v>
      </c>
      <c r="X173" s="570">
        <v>0</v>
      </c>
      <c r="Y173" s="573"/>
      <c r="Z173" s="573"/>
      <c r="AA173" s="570">
        <v>0</v>
      </c>
      <c r="AB173" s="575"/>
      <c r="AC173" s="575"/>
      <c r="AD173" s="575"/>
      <c r="AE173" s="575"/>
      <c r="AF173" s="575"/>
      <c r="AG173" s="575"/>
      <c r="AH173" s="575"/>
      <c r="AI173" s="575"/>
      <c r="AJ173" s="575"/>
      <c r="AK173" s="575"/>
      <c r="AL173" s="575"/>
      <c r="AM173" s="575"/>
      <c r="AN173" s="575"/>
      <c r="AO173" s="575"/>
      <c r="AP173" s="575"/>
      <c r="AQ173" s="575"/>
      <c r="AR173" s="575"/>
      <c r="AS173" s="575"/>
      <c r="AT173" s="575"/>
      <c r="AU173" s="579"/>
      <c r="AV173" s="573"/>
      <c r="AW173" s="573"/>
      <c r="AX173" s="573"/>
      <c r="AY173" s="573"/>
      <c r="AZ173" s="46"/>
      <c r="BA173" s="46"/>
      <c r="BB173" s="46"/>
      <c r="BC173" s="46"/>
      <c r="BD173" s="46"/>
      <c r="BE173" s="46"/>
      <c r="BF173" s="46"/>
      <c r="BG173" s="180">
        <f aca="true" t="shared" si="60" ref="BG173:BG187">SUM(E173:BF173)</f>
        <v>86</v>
      </c>
    </row>
    <row r="174" spans="1:59" ht="21" customHeight="1">
      <c r="A174" s="628"/>
      <c r="B174" s="626"/>
      <c r="C174" s="625"/>
      <c r="D174" s="41" t="s">
        <v>106</v>
      </c>
      <c r="E174" s="579">
        <v>8</v>
      </c>
      <c r="F174" s="579">
        <v>8</v>
      </c>
      <c r="G174" s="579">
        <v>10</v>
      </c>
      <c r="H174" s="579">
        <v>8</v>
      </c>
      <c r="I174" s="579">
        <v>8</v>
      </c>
      <c r="J174" s="579"/>
      <c r="K174" s="579"/>
      <c r="L174" s="579"/>
      <c r="M174" s="579"/>
      <c r="N174" s="579"/>
      <c r="O174" s="579"/>
      <c r="P174" s="579"/>
      <c r="Q174" s="579"/>
      <c r="R174" s="579"/>
      <c r="S174" s="579"/>
      <c r="T174" s="579"/>
      <c r="U174" s="579"/>
      <c r="V174" s="579"/>
      <c r="W174" s="570">
        <v>0</v>
      </c>
      <c r="X174" s="570">
        <v>0</v>
      </c>
      <c r="Y174" s="573"/>
      <c r="Z174" s="573"/>
      <c r="AA174" s="570">
        <v>0</v>
      </c>
      <c r="AB174" s="575"/>
      <c r="AC174" s="575"/>
      <c r="AD174" s="575"/>
      <c r="AE174" s="575"/>
      <c r="AF174" s="575"/>
      <c r="AG174" s="575"/>
      <c r="AH174" s="575"/>
      <c r="AI174" s="575"/>
      <c r="AJ174" s="575"/>
      <c r="AK174" s="575"/>
      <c r="AL174" s="575"/>
      <c r="AM174" s="575"/>
      <c r="AN174" s="579"/>
      <c r="AO174" s="579"/>
      <c r="AP174" s="579"/>
      <c r="AQ174" s="579"/>
      <c r="AR174" s="579"/>
      <c r="AS174" s="595"/>
      <c r="AT174" s="579"/>
      <c r="AU174" s="579"/>
      <c r="AV174" s="573"/>
      <c r="AW174" s="573"/>
      <c r="AX174" s="573"/>
      <c r="AY174" s="573"/>
      <c r="AZ174" s="46"/>
      <c r="BA174" s="46"/>
      <c r="BB174" s="46"/>
      <c r="BC174" s="46"/>
      <c r="BD174" s="46"/>
      <c r="BE174" s="46"/>
      <c r="BF174" s="46"/>
      <c r="BG174" s="180">
        <f t="shared" si="60"/>
        <v>42</v>
      </c>
    </row>
    <row r="175" spans="1:59" ht="16.5">
      <c r="A175" s="628"/>
      <c r="B175" s="41" t="s">
        <v>150</v>
      </c>
      <c r="C175" s="222" t="s">
        <v>2</v>
      </c>
      <c r="D175" s="40" t="s">
        <v>105</v>
      </c>
      <c r="E175" s="581"/>
      <c r="F175" s="581"/>
      <c r="G175" s="581"/>
      <c r="H175" s="581"/>
      <c r="I175" s="581"/>
      <c r="J175" s="581"/>
      <c r="K175" s="581"/>
      <c r="L175" s="581"/>
      <c r="M175" s="581">
        <v>24</v>
      </c>
      <c r="N175" s="581">
        <v>12</v>
      </c>
      <c r="O175" s="581"/>
      <c r="P175" s="581"/>
      <c r="Q175" s="573"/>
      <c r="R175" s="573"/>
      <c r="S175" s="573"/>
      <c r="T175" s="573"/>
      <c r="U175" s="573"/>
      <c r="V175" s="573"/>
      <c r="W175" s="570">
        <v>0</v>
      </c>
      <c r="X175" s="570">
        <v>0</v>
      </c>
      <c r="Y175" s="573"/>
      <c r="Z175" s="573"/>
      <c r="AA175" s="570">
        <v>0</v>
      </c>
      <c r="AB175" s="575"/>
      <c r="AC175" s="575"/>
      <c r="AD175" s="579"/>
      <c r="AE175" s="579"/>
      <c r="AF175" s="579"/>
      <c r="AG175" s="579"/>
      <c r="AH175" s="579"/>
      <c r="AI175" s="579"/>
      <c r="AJ175" s="579"/>
      <c r="AK175" s="579"/>
      <c r="AL175" s="579"/>
      <c r="AM175" s="575"/>
      <c r="AN175" s="579"/>
      <c r="AO175" s="579"/>
      <c r="AP175" s="579"/>
      <c r="AQ175" s="579"/>
      <c r="AR175" s="579"/>
      <c r="AS175" s="579"/>
      <c r="AT175" s="581"/>
      <c r="AU175" s="581"/>
      <c r="AV175" s="573"/>
      <c r="AW175" s="573"/>
      <c r="AX175" s="573"/>
      <c r="AY175" s="573"/>
      <c r="AZ175" s="46"/>
      <c r="BA175" s="46"/>
      <c r="BB175" s="46"/>
      <c r="BC175" s="46"/>
      <c r="BD175" s="46"/>
      <c r="BE175" s="46"/>
      <c r="BF175" s="46"/>
      <c r="BG175" s="180">
        <f t="shared" si="60"/>
        <v>36</v>
      </c>
    </row>
    <row r="176" spans="1:59" ht="16.5">
      <c r="A176" s="628"/>
      <c r="B176" s="41" t="s">
        <v>151</v>
      </c>
      <c r="C176" s="226" t="s">
        <v>3</v>
      </c>
      <c r="D176" s="41" t="s">
        <v>105</v>
      </c>
      <c r="E176" s="579"/>
      <c r="F176" s="579"/>
      <c r="G176" s="579"/>
      <c r="H176" s="579"/>
      <c r="I176" s="579"/>
      <c r="J176" s="579"/>
      <c r="K176" s="579"/>
      <c r="L176" s="575"/>
      <c r="M176" s="575"/>
      <c r="N176" s="575"/>
      <c r="O176" s="575"/>
      <c r="P176" s="575"/>
      <c r="Q176" s="575"/>
      <c r="R176" s="575"/>
      <c r="S176" s="575">
        <v>24</v>
      </c>
      <c r="T176" s="575">
        <v>12</v>
      </c>
      <c r="U176" s="575"/>
      <c r="V176" s="575"/>
      <c r="W176" s="570">
        <v>0</v>
      </c>
      <c r="X176" s="570">
        <v>0</v>
      </c>
      <c r="Y176" s="573"/>
      <c r="Z176" s="573"/>
      <c r="AA176" s="570">
        <v>0</v>
      </c>
      <c r="AB176" s="575"/>
      <c r="AC176" s="575"/>
      <c r="AD176" s="575"/>
      <c r="AE176" s="575"/>
      <c r="AF176" s="575"/>
      <c r="AG176" s="575"/>
      <c r="AH176" s="575"/>
      <c r="AI176" s="575"/>
      <c r="AJ176" s="575"/>
      <c r="AK176" s="575"/>
      <c r="AL176" s="575"/>
      <c r="AM176" s="575"/>
      <c r="AN176" s="579"/>
      <c r="AO176" s="579"/>
      <c r="AP176" s="579"/>
      <c r="AQ176" s="579"/>
      <c r="AR176" s="579"/>
      <c r="AS176" s="579"/>
      <c r="AT176" s="579"/>
      <c r="AU176" s="579"/>
      <c r="AV176" s="573"/>
      <c r="AW176" s="573"/>
      <c r="AX176" s="573"/>
      <c r="AY176" s="573"/>
      <c r="AZ176" s="46"/>
      <c r="BA176" s="46"/>
      <c r="BB176" s="46"/>
      <c r="BC176" s="46"/>
      <c r="BD176" s="46"/>
      <c r="BE176" s="46"/>
      <c r="BF176" s="46"/>
      <c r="BG176" s="180">
        <f>SUM(E176:BF176)</f>
        <v>36</v>
      </c>
    </row>
    <row r="177" spans="1:59" ht="19.5" customHeight="1">
      <c r="A177" s="628"/>
      <c r="B177" s="634" t="s">
        <v>214</v>
      </c>
      <c r="C177" s="643" t="s">
        <v>218</v>
      </c>
      <c r="D177" s="9" t="s">
        <v>105</v>
      </c>
      <c r="E177" s="577">
        <f aca="true" t="shared" si="61" ref="E177:AK177">E179+E181+E182</f>
        <v>0</v>
      </c>
      <c r="F177" s="577">
        <f t="shared" si="61"/>
        <v>0</v>
      </c>
      <c r="G177" s="577">
        <f t="shared" si="61"/>
        <v>0</v>
      </c>
      <c r="H177" s="577">
        <f t="shared" si="61"/>
        <v>0</v>
      </c>
      <c r="I177" s="577">
        <f t="shared" si="61"/>
        <v>8</v>
      </c>
      <c r="J177" s="577">
        <f t="shared" si="61"/>
        <v>20</v>
      </c>
      <c r="K177" s="577">
        <f t="shared" si="61"/>
        <v>20</v>
      </c>
      <c r="L177" s="577">
        <f t="shared" si="61"/>
        <v>22</v>
      </c>
      <c r="M177" s="577">
        <f t="shared" si="61"/>
        <v>2</v>
      </c>
      <c r="N177" s="577">
        <f t="shared" si="61"/>
        <v>24</v>
      </c>
      <c r="O177" s="577">
        <f t="shared" si="61"/>
        <v>12</v>
      </c>
      <c r="P177" s="577">
        <f t="shared" si="61"/>
        <v>0</v>
      </c>
      <c r="Q177" s="577">
        <f t="shared" si="61"/>
        <v>0</v>
      </c>
      <c r="R177" s="577">
        <f t="shared" si="61"/>
        <v>0</v>
      </c>
      <c r="S177" s="577">
        <f t="shared" si="61"/>
        <v>0</v>
      </c>
      <c r="T177" s="577">
        <f t="shared" si="61"/>
        <v>24</v>
      </c>
      <c r="U177" s="577">
        <f t="shared" si="61"/>
        <v>12</v>
      </c>
      <c r="V177" s="577"/>
      <c r="W177" s="578">
        <f t="shared" si="61"/>
        <v>0</v>
      </c>
      <c r="X177" s="578">
        <f t="shared" si="61"/>
        <v>0</v>
      </c>
      <c r="Y177" s="577">
        <f t="shared" si="61"/>
        <v>0</v>
      </c>
      <c r="Z177" s="577">
        <f t="shared" si="61"/>
        <v>0</v>
      </c>
      <c r="AA177" s="578">
        <f t="shared" si="61"/>
        <v>0</v>
      </c>
      <c r="AB177" s="577">
        <f t="shared" si="61"/>
        <v>0</v>
      </c>
      <c r="AC177" s="577">
        <f t="shared" si="61"/>
        <v>0</v>
      </c>
      <c r="AD177" s="577">
        <f t="shared" si="61"/>
        <v>0</v>
      </c>
      <c r="AE177" s="577">
        <f t="shared" si="61"/>
        <v>0</v>
      </c>
      <c r="AF177" s="577">
        <f t="shared" si="61"/>
        <v>0</v>
      </c>
      <c r="AG177" s="577">
        <f t="shared" si="61"/>
        <v>0</v>
      </c>
      <c r="AH177" s="577">
        <f t="shared" si="61"/>
        <v>0</v>
      </c>
      <c r="AI177" s="577">
        <f t="shared" si="61"/>
        <v>0</v>
      </c>
      <c r="AJ177" s="577">
        <f t="shared" si="61"/>
        <v>0</v>
      </c>
      <c r="AK177" s="577">
        <f t="shared" si="61"/>
        <v>0</v>
      </c>
      <c r="AL177" s="577">
        <f aca="true" t="shared" si="62" ref="AL177:BF177">AL179+AL181+AL182</f>
        <v>0</v>
      </c>
      <c r="AM177" s="577">
        <f t="shared" si="62"/>
        <v>0</v>
      </c>
      <c r="AN177" s="577">
        <f t="shared" si="62"/>
        <v>0</v>
      </c>
      <c r="AO177" s="577">
        <f t="shared" si="62"/>
        <v>0</v>
      </c>
      <c r="AP177" s="577">
        <f t="shared" si="62"/>
        <v>0</v>
      </c>
      <c r="AQ177" s="577">
        <f t="shared" si="62"/>
        <v>0</v>
      </c>
      <c r="AR177" s="577">
        <f t="shared" si="62"/>
        <v>0</v>
      </c>
      <c r="AS177" s="577">
        <f t="shared" si="62"/>
        <v>0</v>
      </c>
      <c r="AT177" s="577">
        <f t="shared" si="62"/>
        <v>0</v>
      </c>
      <c r="AU177" s="577">
        <f t="shared" si="62"/>
        <v>0</v>
      </c>
      <c r="AV177" s="577">
        <f t="shared" si="62"/>
        <v>0</v>
      </c>
      <c r="AW177" s="577">
        <f t="shared" si="62"/>
        <v>0</v>
      </c>
      <c r="AX177" s="577">
        <f t="shared" si="62"/>
        <v>0</v>
      </c>
      <c r="AY177" s="577">
        <f t="shared" si="62"/>
        <v>0</v>
      </c>
      <c r="AZ177" s="50">
        <f t="shared" si="62"/>
        <v>0</v>
      </c>
      <c r="BA177" s="50">
        <f t="shared" si="62"/>
        <v>0</v>
      </c>
      <c r="BB177" s="50">
        <f t="shared" si="62"/>
        <v>0</v>
      </c>
      <c r="BC177" s="50">
        <f t="shared" si="62"/>
        <v>0</v>
      </c>
      <c r="BD177" s="50">
        <f t="shared" si="62"/>
        <v>0</v>
      </c>
      <c r="BE177" s="50">
        <f t="shared" si="62"/>
        <v>0</v>
      </c>
      <c r="BF177" s="50">
        <f t="shared" si="62"/>
        <v>0</v>
      </c>
      <c r="BG177" s="188">
        <f t="shared" si="60"/>
        <v>144</v>
      </c>
    </row>
    <row r="178" spans="1:59" ht="20.25" customHeight="1">
      <c r="A178" s="628"/>
      <c r="B178" s="635"/>
      <c r="C178" s="644"/>
      <c r="D178" s="9" t="s">
        <v>106</v>
      </c>
      <c r="E178" s="577">
        <f>E180</f>
        <v>0</v>
      </c>
      <c r="F178" s="577">
        <f aca="true" t="shared" si="63" ref="F178:BF178">F180</f>
        <v>0</v>
      </c>
      <c r="G178" s="577">
        <f t="shared" si="63"/>
        <v>0</v>
      </c>
      <c r="H178" s="577">
        <f t="shared" si="63"/>
        <v>0</v>
      </c>
      <c r="I178" s="577">
        <f t="shared" si="63"/>
        <v>4</v>
      </c>
      <c r="J178" s="577">
        <f t="shared" si="63"/>
        <v>10</v>
      </c>
      <c r="K178" s="577">
        <f t="shared" si="63"/>
        <v>10</v>
      </c>
      <c r="L178" s="577">
        <f t="shared" si="63"/>
        <v>11</v>
      </c>
      <c r="M178" s="577">
        <f t="shared" si="63"/>
        <v>1</v>
      </c>
      <c r="N178" s="577">
        <f t="shared" si="63"/>
        <v>0</v>
      </c>
      <c r="O178" s="577">
        <f t="shared" si="63"/>
        <v>0</v>
      </c>
      <c r="P178" s="577">
        <f t="shared" si="63"/>
        <v>0</v>
      </c>
      <c r="Q178" s="577">
        <f t="shared" si="63"/>
        <v>0</v>
      </c>
      <c r="R178" s="577">
        <f t="shared" si="63"/>
        <v>0</v>
      </c>
      <c r="S178" s="577">
        <f t="shared" si="63"/>
        <v>0</v>
      </c>
      <c r="T178" s="577">
        <f t="shared" si="63"/>
        <v>0</v>
      </c>
      <c r="U178" s="577">
        <f t="shared" si="63"/>
        <v>0</v>
      </c>
      <c r="V178" s="577"/>
      <c r="W178" s="578">
        <f t="shared" si="63"/>
        <v>0</v>
      </c>
      <c r="X178" s="578">
        <f t="shared" si="63"/>
        <v>0</v>
      </c>
      <c r="Y178" s="577">
        <f t="shared" si="63"/>
        <v>0</v>
      </c>
      <c r="Z178" s="577">
        <f t="shared" si="63"/>
        <v>0</v>
      </c>
      <c r="AA178" s="578">
        <f t="shared" si="63"/>
        <v>0</v>
      </c>
      <c r="AB178" s="577">
        <f t="shared" si="63"/>
        <v>0</v>
      </c>
      <c r="AC178" s="577">
        <f t="shared" si="63"/>
        <v>0</v>
      </c>
      <c r="AD178" s="577">
        <f t="shared" si="63"/>
        <v>0</v>
      </c>
      <c r="AE178" s="577">
        <f t="shared" si="63"/>
        <v>0</v>
      </c>
      <c r="AF178" s="577">
        <f t="shared" si="63"/>
        <v>0</v>
      </c>
      <c r="AG178" s="577">
        <f t="shared" si="63"/>
        <v>0</v>
      </c>
      <c r="AH178" s="577">
        <f t="shared" si="63"/>
        <v>0</v>
      </c>
      <c r="AI178" s="577">
        <f t="shared" si="63"/>
        <v>0</v>
      </c>
      <c r="AJ178" s="577">
        <f t="shared" si="63"/>
        <v>0</v>
      </c>
      <c r="AK178" s="577">
        <f t="shared" si="63"/>
        <v>0</v>
      </c>
      <c r="AL178" s="577">
        <f t="shared" si="63"/>
        <v>0</v>
      </c>
      <c r="AM178" s="577">
        <f t="shared" si="63"/>
        <v>0</v>
      </c>
      <c r="AN178" s="577">
        <f t="shared" si="63"/>
        <v>0</v>
      </c>
      <c r="AO178" s="577">
        <f t="shared" si="63"/>
        <v>0</v>
      </c>
      <c r="AP178" s="577">
        <f t="shared" si="63"/>
        <v>0</v>
      </c>
      <c r="AQ178" s="577">
        <f t="shared" si="63"/>
        <v>0</v>
      </c>
      <c r="AR178" s="577">
        <f t="shared" si="63"/>
        <v>0</v>
      </c>
      <c r="AS178" s="577">
        <f t="shared" si="63"/>
        <v>0</v>
      </c>
      <c r="AT178" s="577">
        <f t="shared" si="63"/>
        <v>0</v>
      </c>
      <c r="AU178" s="577">
        <f t="shared" si="63"/>
        <v>0</v>
      </c>
      <c r="AV178" s="577">
        <f t="shared" si="63"/>
        <v>0</v>
      </c>
      <c r="AW178" s="577">
        <f t="shared" si="63"/>
        <v>0</v>
      </c>
      <c r="AX178" s="577">
        <f t="shared" si="63"/>
        <v>0</v>
      </c>
      <c r="AY178" s="577">
        <f t="shared" si="63"/>
        <v>0</v>
      </c>
      <c r="AZ178" s="50">
        <f t="shared" si="63"/>
        <v>0</v>
      </c>
      <c r="BA178" s="50">
        <f t="shared" si="63"/>
        <v>0</v>
      </c>
      <c r="BB178" s="50">
        <f t="shared" si="63"/>
        <v>0</v>
      </c>
      <c r="BC178" s="50">
        <f t="shared" si="63"/>
        <v>0</v>
      </c>
      <c r="BD178" s="50">
        <f t="shared" si="63"/>
        <v>0</v>
      </c>
      <c r="BE178" s="50">
        <f t="shared" si="63"/>
        <v>0</v>
      </c>
      <c r="BF178" s="50">
        <f t="shared" si="63"/>
        <v>0</v>
      </c>
      <c r="BG178" s="188">
        <f t="shared" si="60"/>
        <v>36</v>
      </c>
    </row>
    <row r="179" spans="1:59" ht="20.25" customHeight="1">
      <c r="A179" s="628"/>
      <c r="B179" s="626" t="s">
        <v>215</v>
      </c>
      <c r="C179" s="625" t="s">
        <v>255</v>
      </c>
      <c r="D179" s="41" t="s">
        <v>105</v>
      </c>
      <c r="E179" s="579"/>
      <c r="F179" s="579"/>
      <c r="G179" s="579"/>
      <c r="H179" s="579"/>
      <c r="I179" s="579">
        <v>8</v>
      </c>
      <c r="J179" s="579">
        <v>20</v>
      </c>
      <c r="K179" s="579">
        <v>20</v>
      </c>
      <c r="L179" s="579">
        <v>22</v>
      </c>
      <c r="M179" s="579">
        <v>2</v>
      </c>
      <c r="N179" s="579"/>
      <c r="O179" s="579"/>
      <c r="P179" s="579"/>
      <c r="Q179" s="579"/>
      <c r="R179" s="579"/>
      <c r="S179" s="579"/>
      <c r="T179" s="579"/>
      <c r="U179" s="579"/>
      <c r="V179" s="579"/>
      <c r="W179" s="570">
        <v>0</v>
      </c>
      <c r="X179" s="570">
        <v>0</v>
      </c>
      <c r="Y179" s="573"/>
      <c r="Z179" s="573"/>
      <c r="AA179" s="570">
        <v>0</v>
      </c>
      <c r="AB179" s="575"/>
      <c r="AC179" s="575"/>
      <c r="AD179" s="575"/>
      <c r="AE179" s="575"/>
      <c r="AF179" s="575"/>
      <c r="AG179" s="575"/>
      <c r="AH179" s="575"/>
      <c r="AI179" s="575"/>
      <c r="AJ179" s="575"/>
      <c r="AK179" s="575"/>
      <c r="AL179" s="575"/>
      <c r="AM179" s="575"/>
      <c r="AN179" s="575"/>
      <c r="AO179" s="575"/>
      <c r="AP179" s="575"/>
      <c r="AQ179" s="575"/>
      <c r="AR179" s="575"/>
      <c r="AS179" s="575"/>
      <c r="AT179" s="575"/>
      <c r="AU179" s="579"/>
      <c r="AV179" s="573"/>
      <c r="AW179" s="573"/>
      <c r="AX179" s="573"/>
      <c r="AY179" s="573"/>
      <c r="AZ179" s="46"/>
      <c r="BA179" s="46"/>
      <c r="BB179" s="46"/>
      <c r="BC179" s="46"/>
      <c r="BD179" s="46"/>
      <c r="BE179" s="46"/>
      <c r="BF179" s="46"/>
      <c r="BG179" s="180">
        <f t="shared" si="60"/>
        <v>72</v>
      </c>
    </row>
    <row r="180" spans="1:59" ht="18.75" customHeight="1">
      <c r="A180" s="628"/>
      <c r="B180" s="626"/>
      <c r="C180" s="625"/>
      <c r="D180" s="41" t="s">
        <v>106</v>
      </c>
      <c r="E180" s="579"/>
      <c r="F180" s="579"/>
      <c r="G180" s="579"/>
      <c r="H180" s="579"/>
      <c r="I180" s="579">
        <v>4</v>
      </c>
      <c r="J180" s="579">
        <v>10</v>
      </c>
      <c r="K180" s="579">
        <v>10</v>
      </c>
      <c r="L180" s="579">
        <v>11</v>
      </c>
      <c r="M180" s="579">
        <v>1</v>
      </c>
      <c r="N180" s="579"/>
      <c r="O180" s="579"/>
      <c r="P180" s="579"/>
      <c r="Q180" s="579"/>
      <c r="R180" s="579"/>
      <c r="S180" s="579"/>
      <c r="T180" s="579"/>
      <c r="U180" s="579"/>
      <c r="V180" s="579"/>
      <c r="W180" s="570">
        <v>0</v>
      </c>
      <c r="X180" s="570">
        <v>0</v>
      </c>
      <c r="Y180" s="573"/>
      <c r="Z180" s="573"/>
      <c r="AA180" s="570">
        <v>0</v>
      </c>
      <c r="AB180" s="575"/>
      <c r="AC180" s="575"/>
      <c r="AD180" s="575"/>
      <c r="AE180" s="575"/>
      <c r="AF180" s="575"/>
      <c r="AG180" s="575"/>
      <c r="AH180" s="575"/>
      <c r="AI180" s="575"/>
      <c r="AJ180" s="575"/>
      <c r="AK180" s="575"/>
      <c r="AL180" s="575"/>
      <c r="AM180" s="575"/>
      <c r="AN180" s="579"/>
      <c r="AO180" s="579"/>
      <c r="AP180" s="579"/>
      <c r="AQ180" s="579"/>
      <c r="AR180" s="579"/>
      <c r="AS180" s="595"/>
      <c r="AT180" s="579"/>
      <c r="AU180" s="579"/>
      <c r="AV180" s="573"/>
      <c r="AW180" s="573"/>
      <c r="AX180" s="573"/>
      <c r="AY180" s="573"/>
      <c r="AZ180" s="46"/>
      <c r="BA180" s="46"/>
      <c r="BB180" s="46"/>
      <c r="BC180" s="46"/>
      <c r="BD180" s="46"/>
      <c r="BE180" s="46"/>
      <c r="BF180" s="46"/>
      <c r="BG180" s="180">
        <f t="shared" si="60"/>
        <v>36</v>
      </c>
    </row>
    <row r="181" spans="1:59" ht="57.75">
      <c r="A181" s="628"/>
      <c r="B181" s="41" t="s">
        <v>216</v>
      </c>
      <c r="C181" s="222" t="s">
        <v>222</v>
      </c>
      <c r="D181" s="41" t="s">
        <v>105</v>
      </c>
      <c r="E181" s="579"/>
      <c r="F181" s="579"/>
      <c r="G181" s="579"/>
      <c r="H181" s="579"/>
      <c r="I181" s="579"/>
      <c r="J181" s="579"/>
      <c r="K181" s="579"/>
      <c r="L181" s="575"/>
      <c r="M181" s="575"/>
      <c r="N181" s="575">
        <v>24</v>
      </c>
      <c r="O181" s="575">
        <v>12</v>
      </c>
      <c r="P181" s="575"/>
      <c r="Q181" s="575"/>
      <c r="R181" s="575"/>
      <c r="S181" s="575"/>
      <c r="T181" s="575"/>
      <c r="U181" s="575"/>
      <c r="V181" s="575"/>
      <c r="W181" s="570">
        <v>0</v>
      </c>
      <c r="X181" s="570">
        <v>0</v>
      </c>
      <c r="Y181" s="573"/>
      <c r="Z181" s="573"/>
      <c r="AA181" s="570">
        <v>0</v>
      </c>
      <c r="AB181" s="575"/>
      <c r="AC181" s="575"/>
      <c r="AD181" s="575"/>
      <c r="AE181" s="575"/>
      <c r="AF181" s="575"/>
      <c r="AG181" s="575"/>
      <c r="AH181" s="575"/>
      <c r="AI181" s="575"/>
      <c r="AJ181" s="575"/>
      <c r="AK181" s="575"/>
      <c r="AL181" s="575"/>
      <c r="AM181" s="575"/>
      <c r="AN181" s="579"/>
      <c r="AO181" s="579"/>
      <c r="AP181" s="579"/>
      <c r="AQ181" s="579"/>
      <c r="AR181" s="579"/>
      <c r="AS181" s="579"/>
      <c r="AT181" s="579"/>
      <c r="AU181" s="579"/>
      <c r="AV181" s="573"/>
      <c r="AW181" s="573"/>
      <c r="AX181" s="573"/>
      <c r="AY181" s="573"/>
      <c r="AZ181" s="46"/>
      <c r="BA181" s="46"/>
      <c r="BB181" s="46"/>
      <c r="BC181" s="46"/>
      <c r="BD181" s="46"/>
      <c r="BE181" s="46"/>
      <c r="BF181" s="46"/>
      <c r="BG181" s="180">
        <f t="shared" si="60"/>
        <v>36</v>
      </c>
    </row>
    <row r="182" spans="1:59" ht="66">
      <c r="A182" s="628"/>
      <c r="B182" s="41" t="s">
        <v>217</v>
      </c>
      <c r="C182" s="226" t="s">
        <v>223</v>
      </c>
      <c r="D182" s="41" t="s">
        <v>105</v>
      </c>
      <c r="E182" s="579"/>
      <c r="F182" s="579"/>
      <c r="G182" s="579"/>
      <c r="H182" s="579"/>
      <c r="I182" s="579"/>
      <c r="J182" s="579"/>
      <c r="K182" s="579"/>
      <c r="L182" s="575"/>
      <c r="M182" s="575"/>
      <c r="N182" s="575"/>
      <c r="O182" s="575"/>
      <c r="P182" s="575"/>
      <c r="Q182" s="575"/>
      <c r="R182" s="575"/>
      <c r="S182" s="575"/>
      <c r="T182" s="575">
        <v>24</v>
      </c>
      <c r="U182" s="575">
        <v>12</v>
      </c>
      <c r="V182" s="575"/>
      <c r="W182" s="570">
        <v>0</v>
      </c>
      <c r="X182" s="570">
        <v>0</v>
      </c>
      <c r="Y182" s="573"/>
      <c r="Z182" s="573"/>
      <c r="AA182" s="570">
        <v>0</v>
      </c>
      <c r="AB182" s="575"/>
      <c r="AC182" s="575"/>
      <c r="AD182" s="575"/>
      <c r="AE182" s="575"/>
      <c r="AF182" s="575"/>
      <c r="AG182" s="575"/>
      <c r="AH182" s="575"/>
      <c r="AI182" s="575"/>
      <c r="AJ182" s="575"/>
      <c r="AK182" s="575"/>
      <c r="AL182" s="575"/>
      <c r="AM182" s="575"/>
      <c r="AN182" s="579"/>
      <c r="AO182" s="579"/>
      <c r="AP182" s="579"/>
      <c r="AQ182" s="579"/>
      <c r="AR182" s="579"/>
      <c r="AS182" s="579"/>
      <c r="AT182" s="579"/>
      <c r="AU182" s="579"/>
      <c r="AV182" s="573"/>
      <c r="AW182" s="573"/>
      <c r="AX182" s="573"/>
      <c r="AY182" s="573"/>
      <c r="AZ182" s="46"/>
      <c r="BA182" s="46"/>
      <c r="BB182" s="46"/>
      <c r="BC182" s="46"/>
      <c r="BD182" s="46"/>
      <c r="BE182" s="46"/>
      <c r="BF182" s="46"/>
      <c r="BG182" s="180">
        <f t="shared" si="60"/>
        <v>36</v>
      </c>
    </row>
    <row r="183" spans="1:59" ht="16.5">
      <c r="A183" s="691"/>
      <c r="B183" s="623" t="s">
        <v>40</v>
      </c>
      <c r="C183" s="680" t="s">
        <v>123</v>
      </c>
      <c r="D183" s="41" t="s">
        <v>105</v>
      </c>
      <c r="E183" s="579">
        <v>2</v>
      </c>
      <c r="F183" s="579">
        <v>2</v>
      </c>
      <c r="G183" s="579">
        <v>2</v>
      </c>
      <c r="H183" s="579">
        <v>2</v>
      </c>
      <c r="I183" s="579">
        <v>2</v>
      </c>
      <c r="J183" s="579">
        <v>2</v>
      </c>
      <c r="K183" s="579">
        <v>2</v>
      </c>
      <c r="L183" s="579">
        <v>2</v>
      </c>
      <c r="M183" s="579">
        <v>4</v>
      </c>
      <c r="N183" s="579"/>
      <c r="O183" s="579"/>
      <c r="P183" s="579"/>
      <c r="Q183" s="575"/>
      <c r="R183" s="575"/>
      <c r="S183" s="575"/>
      <c r="T183" s="575"/>
      <c r="U183" s="575"/>
      <c r="V183" s="575"/>
      <c r="W183" s="570">
        <v>0</v>
      </c>
      <c r="X183" s="570">
        <v>0</v>
      </c>
      <c r="Y183" s="575"/>
      <c r="Z183" s="575"/>
      <c r="AA183" s="570">
        <v>0</v>
      </c>
      <c r="AB183" s="575"/>
      <c r="AC183" s="575"/>
      <c r="AD183" s="575"/>
      <c r="AE183" s="575"/>
      <c r="AF183" s="575"/>
      <c r="AG183" s="575"/>
      <c r="AH183" s="575"/>
      <c r="AI183" s="579"/>
      <c r="AJ183" s="579"/>
      <c r="AK183" s="579"/>
      <c r="AL183" s="579"/>
      <c r="AM183" s="575"/>
      <c r="AN183" s="579"/>
      <c r="AO183" s="579"/>
      <c r="AP183" s="579"/>
      <c r="AQ183" s="579"/>
      <c r="AR183" s="579"/>
      <c r="AS183" s="579"/>
      <c r="AT183" s="579"/>
      <c r="AU183" s="579"/>
      <c r="AV183" s="575"/>
      <c r="AW183" s="575"/>
      <c r="AX183" s="575"/>
      <c r="AY183" s="575"/>
      <c r="AZ183" s="49"/>
      <c r="BA183" s="49"/>
      <c r="BB183" s="49"/>
      <c r="BC183" s="49"/>
      <c r="BD183" s="49"/>
      <c r="BE183" s="49"/>
      <c r="BF183" s="49"/>
      <c r="BG183" s="181">
        <f t="shared" si="60"/>
        <v>20</v>
      </c>
    </row>
    <row r="184" spans="1:59" ht="16.5">
      <c r="A184" s="691"/>
      <c r="B184" s="623"/>
      <c r="C184" s="642"/>
      <c r="D184" s="41" t="s">
        <v>106</v>
      </c>
      <c r="E184" s="579">
        <v>2</v>
      </c>
      <c r="F184" s="579">
        <v>2</v>
      </c>
      <c r="G184" s="579">
        <v>2</v>
      </c>
      <c r="H184" s="579">
        <v>2</v>
      </c>
      <c r="I184" s="579">
        <v>2</v>
      </c>
      <c r="J184" s="579">
        <v>2</v>
      </c>
      <c r="K184" s="579">
        <v>2</v>
      </c>
      <c r="L184" s="579">
        <v>2</v>
      </c>
      <c r="M184" s="579">
        <v>4</v>
      </c>
      <c r="N184" s="579"/>
      <c r="O184" s="575"/>
      <c r="P184" s="575"/>
      <c r="Q184" s="575"/>
      <c r="R184" s="575"/>
      <c r="S184" s="575"/>
      <c r="T184" s="575"/>
      <c r="U184" s="575"/>
      <c r="V184" s="575"/>
      <c r="W184" s="570">
        <v>0</v>
      </c>
      <c r="X184" s="570">
        <v>0</v>
      </c>
      <c r="Y184" s="575"/>
      <c r="Z184" s="575"/>
      <c r="AA184" s="570">
        <v>0</v>
      </c>
      <c r="AB184" s="575"/>
      <c r="AC184" s="575"/>
      <c r="AD184" s="575"/>
      <c r="AE184" s="575"/>
      <c r="AF184" s="575"/>
      <c r="AG184" s="575"/>
      <c r="AH184" s="575"/>
      <c r="AI184" s="579"/>
      <c r="AJ184" s="579"/>
      <c r="AK184" s="579"/>
      <c r="AL184" s="579"/>
      <c r="AM184" s="575"/>
      <c r="AN184" s="579"/>
      <c r="AO184" s="579"/>
      <c r="AP184" s="579"/>
      <c r="AQ184" s="579"/>
      <c r="AR184" s="579"/>
      <c r="AS184" s="579"/>
      <c r="AT184" s="579"/>
      <c r="AU184" s="579"/>
      <c r="AV184" s="575"/>
      <c r="AW184" s="575"/>
      <c r="AX184" s="575"/>
      <c r="AY184" s="575"/>
      <c r="AZ184" s="49"/>
      <c r="BA184" s="49"/>
      <c r="BB184" s="49"/>
      <c r="BC184" s="49"/>
      <c r="BD184" s="49"/>
      <c r="BE184" s="49"/>
      <c r="BF184" s="49"/>
      <c r="BG184" s="181">
        <f t="shared" si="60"/>
        <v>20</v>
      </c>
    </row>
    <row r="185" spans="1:59" ht="18.75" customHeight="1">
      <c r="A185" s="691"/>
      <c r="B185" s="623" t="s">
        <v>113</v>
      </c>
      <c r="C185" s="623"/>
      <c r="D185" s="623"/>
      <c r="E185" s="567">
        <f aca="true" t="shared" si="64" ref="E185:M185">E165+E161+E157</f>
        <v>36</v>
      </c>
      <c r="F185" s="567">
        <f t="shared" si="64"/>
        <v>36</v>
      </c>
      <c r="G185" s="567">
        <f t="shared" si="64"/>
        <v>36</v>
      </c>
      <c r="H185" s="567">
        <f t="shared" si="64"/>
        <v>36</v>
      </c>
      <c r="I185" s="582">
        <f t="shared" si="64"/>
        <v>30</v>
      </c>
      <c r="J185" s="567">
        <f t="shared" si="64"/>
        <v>36</v>
      </c>
      <c r="K185" s="567">
        <f t="shared" si="64"/>
        <v>36</v>
      </c>
      <c r="L185" s="567">
        <f t="shared" si="64"/>
        <v>36</v>
      </c>
      <c r="M185" s="582">
        <f t="shared" si="64"/>
        <v>30</v>
      </c>
      <c r="N185" s="577">
        <f aca="true" t="shared" si="65" ref="N185:BF185">N165</f>
        <v>36</v>
      </c>
      <c r="O185" s="577">
        <f t="shared" si="65"/>
        <v>36</v>
      </c>
      <c r="P185" s="577">
        <f t="shared" si="65"/>
        <v>36</v>
      </c>
      <c r="Q185" s="577">
        <f t="shared" si="65"/>
        <v>36</v>
      </c>
      <c r="R185" s="577">
        <f t="shared" si="65"/>
        <v>36</v>
      </c>
      <c r="S185" s="577">
        <f t="shared" si="65"/>
        <v>36</v>
      </c>
      <c r="T185" s="577">
        <f t="shared" si="65"/>
        <v>36</v>
      </c>
      <c r="U185" s="594">
        <f t="shared" si="65"/>
        <v>12</v>
      </c>
      <c r="V185" s="594"/>
      <c r="W185" s="578">
        <f t="shared" si="65"/>
        <v>0</v>
      </c>
      <c r="X185" s="578">
        <f t="shared" si="65"/>
        <v>0</v>
      </c>
      <c r="Y185" s="577">
        <f t="shared" si="65"/>
        <v>0</v>
      </c>
      <c r="Z185" s="577">
        <f t="shared" si="65"/>
        <v>0</v>
      </c>
      <c r="AA185" s="578">
        <f t="shared" si="65"/>
        <v>0</v>
      </c>
      <c r="AB185" s="577">
        <f t="shared" si="65"/>
        <v>0</v>
      </c>
      <c r="AC185" s="577">
        <f t="shared" si="65"/>
        <v>0</v>
      </c>
      <c r="AD185" s="577">
        <f t="shared" si="65"/>
        <v>0</v>
      </c>
      <c r="AE185" s="577">
        <f t="shared" si="65"/>
        <v>0</v>
      </c>
      <c r="AF185" s="577">
        <f t="shared" si="65"/>
        <v>0</v>
      </c>
      <c r="AG185" s="577">
        <f t="shared" si="65"/>
        <v>0</v>
      </c>
      <c r="AH185" s="577">
        <f t="shared" si="65"/>
        <v>0</v>
      </c>
      <c r="AI185" s="577">
        <f t="shared" si="65"/>
        <v>0</v>
      </c>
      <c r="AJ185" s="577">
        <f t="shared" si="65"/>
        <v>0</v>
      </c>
      <c r="AK185" s="577">
        <f t="shared" si="65"/>
        <v>0</v>
      </c>
      <c r="AL185" s="577">
        <f t="shared" si="65"/>
        <v>0</v>
      </c>
      <c r="AM185" s="577">
        <f t="shared" si="65"/>
        <v>0</v>
      </c>
      <c r="AN185" s="577">
        <f t="shared" si="65"/>
        <v>0</v>
      </c>
      <c r="AO185" s="577">
        <f t="shared" si="65"/>
        <v>0</v>
      </c>
      <c r="AP185" s="577">
        <f t="shared" si="65"/>
        <v>0</v>
      </c>
      <c r="AQ185" s="577">
        <f t="shared" si="65"/>
        <v>0</v>
      </c>
      <c r="AR185" s="577">
        <f t="shared" si="65"/>
        <v>0</v>
      </c>
      <c r="AS185" s="577">
        <f t="shared" si="65"/>
        <v>0</v>
      </c>
      <c r="AT185" s="577">
        <f t="shared" si="65"/>
        <v>0</v>
      </c>
      <c r="AU185" s="577">
        <f t="shared" si="65"/>
        <v>0</v>
      </c>
      <c r="AV185" s="577">
        <f t="shared" si="65"/>
        <v>0</v>
      </c>
      <c r="AW185" s="577">
        <f t="shared" si="65"/>
        <v>0</v>
      </c>
      <c r="AX185" s="577">
        <f t="shared" si="65"/>
        <v>0</v>
      </c>
      <c r="AY185" s="577">
        <f t="shared" si="65"/>
        <v>0</v>
      </c>
      <c r="AZ185" s="50">
        <f t="shared" si="65"/>
        <v>0</v>
      </c>
      <c r="BA185" s="50">
        <f t="shared" si="65"/>
        <v>0</v>
      </c>
      <c r="BB185" s="50">
        <f t="shared" si="65"/>
        <v>0</v>
      </c>
      <c r="BC185" s="50">
        <f t="shared" si="65"/>
        <v>0</v>
      </c>
      <c r="BD185" s="50">
        <f t="shared" si="65"/>
        <v>0</v>
      </c>
      <c r="BE185" s="50">
        <f t="shared" si="65"/>
        <v>0</v>
      </c>
      <c r="BF185" s="50">
        <f t="shared" si="65"/>
        <v>0</v>
      </c>
      <c r="BG185" s="188">
        <f t="shared" si="60"/>
        <v>576</v>
      </c>
    </row>
    <row r="186" spans="1:59" ht="19.5" customHeight="1">
      <c r="A186" s="691"/>
      <c r="B186" s="623" t="s">
        <v>114</v>
      </c>
      <c r="C186" s="623"/>
      <c r="D186" s="623"/>
      <c r="E186" s="567">
        <f aca="true" t="shared" si="66" ref="E186:M186">E166+E162+E158</f>
        <v>16</v>
      </c>
      <c r="F186" s="567">
        <f t="shared" si="66"/>
        <v>15</v>
      </c>
      <c r="G186" s="567">
        <f t="shared" si="66"/>
        <v>18</v>
      </c>
      <c r="H186" s="567">
        <f t="shared" si="66"/>
        <v>16</v>
      </c>
      <c r="I186" s="567">
        <f t="shared" si="66"/>
        <v>19</v>
      </c>
      <c r="J186" s="567">
        <f t="shared" si="66"/>
        <v>18</v>
      </c>
      <c r="K186" s="567">
        <f t="shared" si="66"/>
        <v>18</v>
      </c>
      <c r="L186" s="567">
        <f t="shared" si="66"/>
        <v>18</v>
      </c>
      <c r="M186" s="567">
        <f t="shared" si="66"/>
        <v>5</v>
      </c>
      <c r="N186" s="577">
        <f aca="true" t="shared" si="67" ref="N186:BF186">N166</f>
        <v>0</v>
      </c>
      <c r="O186" s="577">
        <f t="shared" si="67"/>
        <v>0</v>
      </c>
      <c r="P186" s="577">
        <f t="shared" si="67"/>
        <v>0</v>
      </c>
      <c r="Q186" s="577">
        <f t="shared" si="67"/>
        <v>0</v>
      </c>
      <c r="R186" s="577">
        <f t="shared" si="67"/>
        <v>0</v>
      </c>
      <c r="S186" s="577">
        <f t="shared" si="67"/>
        <v>0</v>
      </c>
      <c r="T186" s="577">
        <f t="shared" si="67"/>
        <v>0</v>
      </c>
      <c r="U186" s="577">
        <f t="shared" si="67"/>
        <v>0</v>
      </c>
      <c r="V186" s="577"/>
      <c r="W186" s="578">
        <f t="shared" si="67"/>
        <v>0</v>
      </c>
      <c r="X186" s="578">
        <f t="shared" si="67"/>
        <v>0</v>
      </c>
      <c r="Y186" s="577">
        <f t="shared" si="67"/>
        <v>0</v>
      </c>
      <c r="Z186" s="577">
        <f t="shared" si="67"/>
        <v>0</v>
      </c>
      <c r="AA186" s="578">
        <f t="shared" si="67"/>
        <v>0</v>
      </c>
      <c r="AB186" s="577">
        <f t="shared" si="67"/>
        <v>0</v>
      </c>
      <c r="AC186" s="577">
        <f t="shared" si="67"/>
        <v>0</v>
      </c>
      <c r="AD186" s="577">
        <f t="shared" si="67"/>
        <v>0</v>
      </c>
      <c r="AE186" s="577">
        <f t="shared" si="67"/>
        <v>0</v>
      </c>
      <c r="AF186" s="577">
        <f t="shared" si="67"/>
        <v>0</v>
      </c>
      <c r="AG186" s="577">
        <f t="shared" si="67"/>
        <v>0</v>
      </c>
      <c r="AH186" s="577">
        <f t="shared" si="67"/>
        <v>0</v>
      </c>
      <c r="AI186" s="577">
        <f t="shared" si="67"/>
        <v>0</v>
      </c>
      <c r="AJ186" s="577">
        <f t="shared" si="67"/>
        <v>0</v>
      </c>
      <c r="AK186" s="577">
        <f t="shared" si="67"/>
        <v>0</v>
      </c>
      <c r="AL186" s="577">
        <f t="shared" si="67"/>
        <v>0</v>
      </c>
      <c r="AM186" s="577">
        <f t="shared" si="67"/>
        <v>0</v>
      </c>
      <c r="AN186" s="577">
        <f t="shared" si="67"/>
        <v>0</v>
      </c>
      <c r="AO186" s="577">
        <f t="shared" si="67"/>
        <v>0</v>
      </c>
      <c r="AP186" s="577">
        <f t="shared" si="67"/>
        <v>0</v>
      </c>
      <c r="AQ186" s="577">
        <f t="shared" si="67"/>
        <v>0</v>
      </c>
      <c r="AR186" s="577">
        <f t="shared" si="67"/>
        <v>0</v>
      </c>
      <c r="AS186" s="577">
        <f t="shared" si="67"/>
        <v>0</v>
      </c>
      <c r="AT186" s="577">
        <f t="shared" si="67"/>
        <v>0</v>
      </c>
      <c r="AU186" s="577">
        <f t="shared" si="67"/>
        <v>0</v>
      </c>
      <c r="AV186" s="577">
        <f t="shared" si="67"/>
        <v>0</v>
      </c>
      <c r="AW186" s="577">
        <f t="shared" si="67"/>
        <v>0</v>
      </c>
      <c r="AX186" s="577">
        <f t="shared" si="67"/>
        <v>0</v>
      </c>
      <c r="AY186" s="577">
        <f t="shared" si="67"/>
        <v>0</v>
      </c>
      <c r="AZ186" s="50">
        <f t="shared" si="67"/>
        <v>0</v>
      </c>
      <c r="BA186" s="50">
        <f t="shared" si="67"/>
        <v>0</v>
      </c>
      <c r="BB186" s="50">
        <f t="shared" si="67"/>
        <v>0</v>
      </c>
      <c r="BC186" s="50">
        <f t="shared" si="67"/>
        <v>0</v>
      </c>
      <c r="BD186" s="50">
        <f t="shared" si="67"/>
        <v>0</v>
      </c>
      <c r="BE186" s="50">
        <f t="shared" si="67"/>
        <v>0</v>
      </c>
      <c r="BF186" s="50">
        <f t="shared" si="67"/>
        <v>0</v>
      </c>
      <c r="BG186" s="188">
        <f t="shared" si="60"/>
        <v>143</v>
      </c>
    </row>
    <row r="187" spans="1:59" ht="19.5" customHeight="1" thickBot="1">
      <c r="A187" s="692"/>
      <c r="B187" s="640" t="s">
        <v>115</v>
      </c>
      <c r="C187" s="640"/>
      <c r="D187" s="640"/>
      <c r="E187" s="596">
        <f>E185+E186</f>
        <v>52</v>
      </c>
      <c r="F187" s="596">
        <f aca="true" t="shared" si="68" ref="F187:BF187">F185+F186</f>
        <v>51</v>
      </c>
      <c r="G187" s="596">
        <f t="shared" si="68"/>
        <v>54</v>
      </c>
      <c r="H187" s="596">
        <f t="shared" si="68"/>
        <v>52</v>
      </c>
      <c r="I187" s="596">
        <f t="shared" si="68"/>
        <v>49</v>
      </c>
      <c r="J187" s="596">
        <f t="shared" si="68"/>
        <v>54</v>
      </c>
      <c r="K187" s="596">
        <f t="shared" si="68"/>
        <v>54</v>
      </c>
      <c r="L187" s="596">
        <f t="shared" si="68"/>
        <v>54</v>
      </c>
      <c r="M187" s="596">
        <f t="shared" si="68"/>
        <v>35</v>
      </c>
      <c r="N187" s="596">
        <f t="shared" si="68"/>
        <v>36</v>
      </c>
      <c r="O187" s="596">
        <f t="shared" si="68"/>
        <v>36</v>
      </c>
      <c r="P187" s="596">
        <f t="shared" si="68"/>
        <v>36</v>
      </c>
      <c r="Q187" s="596">
        <f t="shared" si="68"/>
        <v>36</v>
      </c>
      <c r="R187" s="596">
        <f t="shared" si="68"/>
        <v>36</v>
      </c>
      <c r="S187" s="596">
        <f t="shared" si="68"/>
        <v>36</v>
      </c>
      <c r="T187" s="596">
        <f t="shared" si="68"/>
        <v>36</v>
      </c>
      <c r="U187" s="596">
        <f t="shared" si="68"/>
        <v>12</v>
      </c>
      <c r="V187" s="596"/>
      <c r="W187" s="597">
        <f t="shared" si="68"/>
        <v>0</v>
      </c>
      <c r="X187" s="597">
        <f t="shared" si="68"/>
        <v>0</v>
      </c>
      <c r="Y187" s="596">
        <f t="shared" si="68"/>
        <v>0</v>
      </c>
      <c r="Z187" s="596">
        <f t="shared" si="68"/>
        <v>0</v>
      </c>
      <c r="AA187" s="597">
        <f t="shared" si="68"/>
        <v>0</v>
      </c>
      <c r="AB187" s="596">
        <f t="shared" si="68"/>
        <v>0</v>
      </c>
      <c r="AC187" s="596">
        <f t="shared" si="68"/>
        <v>0</v>
      </c>
      <c r="AD187" s="596">
        <f t="shared" si="68"/>
        <v>0</v>
      </c>
      <c r="AE187" s="596">
        <f t="shared" si="68"/>
        <v>0</v>
      </c>
      <c r="AF187" s="596">
        <f t="shared" si="68"/>
        <v>0</v>
      </c>
      <c r="AG187" s="596">
        <f t="shared" si="68"/>
        <v>0</v>
      </c>
      <c r="AH187" s="596">
        <f t="shared" si="68"/>
        <v>0</v>
      </c>
      <c r="AI187" s="596">
        <f t="shared" si="68"/>
        <v>0</v>
      </c>
      <c r="AJ187" s="596">
        <f t="shared" si="68"/>
        <v>0</v>
      </c>
      <c r="AK187" s="596">
        <f t="shared" si="68"/>
        <v>0</v>
      </c>
      <c r="AL187" s="596">
        <f t="shared" si="68"/>
        <v>0</v>
      </c>
      <c r="AM187" s="596">
        <f t="shared" si="68"/>
        <v>0</v>
      </c>
      <c r="AN187" s="596">
        <f t="shared" si="68"/>
        <v>0</v>
      </c>
      <c r="AO187" s="596">
        <f t="shared" si="68"/>
        <v>0</v>
      </c>
      <c r="AP187" s="596">
        <f t="shared" si="68"/>
        <v>0</v>
      </c>
      <c r="AQ187" s="596">
        <f t="shared" si="68"/>
        <v>0</v>
      </c>
      <c r="AR187" s="596">
        <f t="shared" si="68"/>
        <v>0</v>
      </c>
      <c r="AS187" s="596">
        <f t="shared" si="68"/>
        <v>0</v>
      </c>
      <c r="AT187" s="596">
        <f t="shared" si="68"/>
        <v>0</v>
      </c>
      <c r="AU187" s="596">
        <f t="shared" si="68"/>
        <v>0</v>
      </c>
      <c r="AV187" s="596">
        <f t="shared" si="68"/>
        <v>0</v>
      </c>
      <c r="AW187" s="596">
        <f t="shared" si="68"/>
        <v>0</v>
      </c>
      <c r="AX187" s="596">
        <f t="shared" si="68"/>
        <v>0</v>
      </c>
      <c r="AY187" s="596">
        <f t="shared" si="68"/>
        <v>0</v>
      </c>
      <c r="AZ187" s="223">
        <f t="shared" si="68"/>
        <v>0</v>
      </c>
      <c r="BA187" s="223">
        <f t="shared" si="68"/>
        <v>0</v>
      </c>
      <c r="BB187" s="223">
        <f t="shared" si="68"/>
        <v>0</v>
      </c>
      <c r="BC187" s="223">
        <f t="shared" si="68"/>
        <v>0</v>
      </c>
      <c r="BD187" s="223">
        <f t="shared" si="68"/>
        <v>0</v>
      </c>
      <c r="BE187" s="223">
        <f t="shared" si="68"/>
        <v>0</v>
      </c>
      <c r="BF187" s="223">
        <f t="shared" si="68"/>
        <v>0</v>
      </c>
      <c r="BG187" s="404">
        <f t="shared" si="60"/>
        <v>719</v>
      </c>
    </row>
    <row r="188" spans="1:60" s="16" customFormat="1" ht="19.5" customHeight="1">
      <c r="A188" s="12"/>
      <c r="B188" s="13"/>
      <c r="C188" s="13"/>
      <c r="D188" s="13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5"/>
    </row>
    <row r="189" spans="1:60" s="16" customFormat="1" ht="19.5" customHeight="1">
      <c r="A189" s="12"/>
      <c r="B189" s="13"/>
      <c r="C189" s="13"/>
      <c r="D189" s="13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5"/>
    </row>
    <row r="190" spans="1:60" s="16" customFormat="1" ht="19.5" customHeight="1">
      <c r="A190" s="12"/>
      <c r="B190" s="13"/>
      <c r="C190" s="13"/>
      <c r="D190" s="13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5"/>
    </row>
    <row r="191" spans="1:60" s="16" customFormat="1" ht="19.5" customHeight="1">
      <c r="A191" s="12"/>
      <c r="B191" s="13"/>
      <c r="C191" s="13"/>
      <c r="D191" s="13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5"/>
    </row>
    <row r="192" spans="1:60" s="16" customFormat="1" ht="19.5" customHeight="1">
      <c r="A192" s="12"/>
      <c r="B192" s="13"/>
      <c r="C192" s="13"/>
      <c r="D192" s="13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5"/>
    </row>
    <row r="193" spans="1:60" s="16" customFormat="1" ht="19.5" customHeight="1">
      <c r="A193" s="12"/>
      <c r="B193" s="13"/>
      <c r="C193" s="13"/>
      <c r="D193" s="13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5"/>
    </row>
    <row r="194" spans="1:60" s="16" customFormat="1" ht="19.5" customHeight="1">
      <c r="A194" s="12"/>
      <c r="B194" s="13"/>
      <c r="C194" s="13"/>
      <c r="D194" s="13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5"/>
    </row>
    <row r="195" spans="1:60" s="16" customFormat="1" ht="19.5" customHeight="1">
      <c r="A195" s="12"/>
      <c r="B195" s="13"/>
      <c r="C195" s="13"/>
      <c r="D195" s="13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5"/>
    </row>
    <row r="196" spans="1:60" s="16" customFormat="1" ht="19.5" customHeight="1">
      <c r="A196" s="12"/>
      <c r="B196" s="13"/>
      <c r="C196" s="13"/>
      <c r="D196" s="13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5"/>
    </row>
    <row r="197" spans="1:60" s="16" customFormat="1" ht="19.5" customHeight="1">
      <c r="A197" s="12"/>
      <c r="B197" s="13"/>
      <c r="C197" s="13"/>
      <c r="D197" s="13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5"/>
    </row>
    <row r="198" spans="1:60" s="16" customFormat="1" ht="19.5" customHeight="1">
      <c r="A198" s="12"/>
      <c r="B198" s="13"/>
      <c r="C198" s="13"/>
      <c r="D198" s="13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5"/>
    </row>
    <row r="199" spans="1:60" s="16" customFormat="1" ht="19.5" customHeight="1">
      <c r="A199" s="12"/>
      <c r="B199" s="13"/>
      <c r="C199" s="13"/>
      <c r="D199" s="13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5"/>
    </row>
    <row r="200" spans="1:60" s="16" customFormat="1" ht="19.5" customHeight="1">
      <c r="A200" s="12"/>
      <c r="B200" s="13"/>
      <c r="C200" s="13"/>
      <c r="D200" s="13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5"/>
    </row>
    <row r="201" spans="1:60" s="16" customFormat="1" ht="19.5" customHeight="1">
      <c r="A201" s="12"/>
      <c r="B201" s="13"/>
      <c r="C201" s="13"/>
      <c r="D201" s="13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5"/>
    </row>
    <row r="202" spans="1:60" s="16" customFormat="1" ht="19.5" customHeight="1">
      <c r="A202" s="12"/>
      <c r="B202" s="13"/>
      <c r="C202" s="13"/>
      <c r="D202" s="13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5"/>
    </row>
    <row r="203" spans="1:60" s="16" customFormat="1" ht="19.5" customHeight="1">
      <c r="A203" s="12"/>
      <c r="B203" s="13"/>
      <c r="C203" s="13"/>
      <c r="D203" s="13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5"/>
    </row>
    <row r="204" spans="1:60" s="16" customFormat="1" ht="19.5" customHeight="1">
      <c r="A204" s="12"/>
      <c r="B204" s="13"/>
      <c r="C204" s="13"/>
      <c r="D204" s="13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5"/>
    </row>
    <row r="205" spans="1:60" s="16" customFormat="1" ht="19.5" customHeight="1">
      <c r="A205" s="12"/>
      <c r="B205" s="13"/>
      <c r="C205" s="13"/>
      <c r="D205" s="13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5"/>
    </row>
    <row r="206" spans="1:60" s="16" customFormat="1" ht="19.5" customHeight="1">
      <c r="A206" s="12"/>
      <c r="B206" s="13"/>
      <c r="C206" s="13"/>
      <c r="D206" s="13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5"/>
    </row>
    <row r="207" spans="1:60" s="16" customFormat="1" ht="19.5" customHeight="1">
      <c r="A207" s="12"/>
      <c r="B207" s="13"/>
      <c r="C207" s="13"/>
      <c r="D207" s="13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5"/>
    </row>
    <row r="208" spans="1:60" s="16" customFormat="1" ht="19.5" customHeight="1">
      <c r="A208" s="12"/>
      <c r="B208" s="13"/>
      <c r="C208" s="13"/>
      <c r="D208" s="13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5"/>
    </row>
    <row r="209" spans="1:60" s="16" customFormat="1" ht="19.5" customHeight="1">
      <c r="A209" s="12"/>
      <c r="B209" s="13"/>
      <c r="C209" s="13"/>
      <c r="D209" s="13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5"/>
    </row>
    <row r="210" spans="1:60" s="16" customFormat="1" ht="19.5" customHeight="1">
      <c r="A210" s="12"/>
      <c r="B210" s="13"/>
      <c r="C210" s="13"/>
      <c r="D210" s="13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5"/>
    </row>
    <row r="211" spans="1:60" s="16" customFormat="1" ht="19.5" customHeight="1">
      <c r="A211" s="12"/>
      <c r="B211" s="13"/>
      <c r="C211" s="13"/>
      <c r="D211" s="13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5"/>
    </row>
    <row r="212" spans="1:60" s="16" customFormat="1" ht="19.5" customHeight="1">
      <c r="A212" s="12"/>
      <c r="B212" s="13"/>
      <c r="C212" s="13"/>
      <c r="D212" s="13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5"/>
    </row>
    <row r="213" spans="1:60" s="16" customFormat="1" ht="19.5" customHeight="1">
      <c r="A213" s="12"/>
      <c r="B213" s="13"/>
      <c r="C213" s="13"/>
      <c r="D213" s="13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5"/>
    </row>
    <row r="214" spans="1:60" s="16" customFormat="1" ht="19.5" customHeight="1">
      <c r="A214" s="12"/>
      <c r="B214" s="13"/>
      <c r="C214" s="13"/>
      <c r="D214" s="13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5"/>
    </row>
    <row r="215" spans="1:60" s="16" customFormat="1" ht="19.5" customHeight="1">
      <c r="A215" s="12"/>
      <c r="B215" s="13"/>
      <c r="C215" s="13"/>
      <c r="D215" s="13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5"/>
    </row>
    <row r="216" spans="1:60" s="16" customFormat="1" ht="19.5" customHeight="1">
      <c r="A216" s="12"/>
      <c r="B216" s="13"/>
      <c r="C216" s="13"/>
      <c r="D216" s="13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5"/>
    </row>
    <row r="217" spans="1:60" s="16" customFormat="1" ht="19.5" customHeight="1">
      <c r="A217" s="12"/>
      <c r="B217" s="13"/>
      <c r="C217" s="13"/>
      <c r="D217" s="13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5"/>
    </row>
    <row r="218" spans="1:60" s="16" customFormat="1" ht="19.5" customHeight="1">
      <c r="A218" s="12"/>
      <c r="B218" s="13"/>
      <c r="C218" s="13"/>
      <c r="D218" s="13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5"/>
    </row>
    <row r="219" spans="1:60" s="16" customFormat="1" ht="19.5" customHeight="1">
      <c r="A219" s="12"/>
      <c r="B219" s="13"/>
      <c r="C219" s="13"/>
      <c r="D219" s="13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5"/>
    </row>
    <row r="220" spans="1:60" s="16" customFormat="1" ht="19.5" customHeight="1">
      <c r="A220" s="12"/>
      <c r="B220" s="13"/>
      <c r="C220" s="13"/>
      <c r="D220" s="13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5"/>
    </row>
    <row r="221" spans="1:60" s="16" customFormat="1" ht="11.25" customHeight="1">
      <c r="A221" s="12"/>
      <c r="B221" s="13"/>
      <c r="C221" s="13"/>
      <c r="D221" s="13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5"/>
    </row>
    <row r="222" spans="2:60" s="16" customFormat="1" ht="19.5" customHeight="1" thickBot="1">
      <c r="B222" s="17" t="s">
        <v>127</v>
      </c>
      <c r="C222" s="13"/>
      <c r="D222" s="13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5"/>
    </row>
    <row r="223" spans="1:59" ht="47.25" customHeight="1">
      <c r="A223" s="681" t="s">
        <v>224</v>
      </c>
      <c r="B223" s="629" t="s">
        <v>67</v>
      </c>
      <c r="C223" s="629" t="s">
        <v>86</v>
      </c>
      <c r="D223" s="629" t="s">
        <v>87</v>
      </c>
      <c r="E223" s="178" t="s">
        <v>100</v>
      </c>
      <c r="F223" s="678" t="s">
        <v>88</v>
      </c>
      <c r="G223" s="679"/>
      <c r="H223" s="679"/>
      <c r="I223" s="656"/>
      <c r="J223" s="670" t="s">
        <v>89</v>
      </c>
      <c r="K223" s="670"/>
      <c r="L223" s="670"/>
      <c r="M223" s="670"/>
      <c r="N223" s="178" t="s">
        <v>116</v>
      </c>
      <c r="O223" s="677" t="s">
        <v>90</v>
      </c>
      <c r="P223" s="677"/>
      <c r="Q223" s="677"/>
      <c r="R223" s="179" t="s">
        <v>225</v>
      </c>
      <c r="S223" s="674" t="s">
        <v>91</v>
      </c>
      <c r="T223" s="675"/>
      <c r="U223" s="675"/>
      <c r="V223" s="675"/>
      <c r="W223" s="676"/>
      <c r="X223" s="217" t="s">
        <v>226</v>
      </c>
      <c r="Y223" s="671" t="s">
        <v>92</v>
      </c>
      <c r="Z223" s="672"/>
      <c r="AA223" s="673"/>
      <c r="AB223" s="179" t="s">
        <v>117</v>
      </c>
      <c r="AC223" s="677" t="s">
        <v>93</v>
      </c>
      <c r="AD223" s="677"/>
      <c r="AE223" s="677"/>
      <c r="AF223" s="179" t="s">
        <v>118</v>
      </c>
      <c r="AG223" s="674" t="s">
        <v>94</v>
      </c>
      <c r="AH223" s="675"/>
      <c r="AI223" s="675"/>
      <c r="AJ223" s="656"/>
      <c r="AK223" s="670" t="s">
        <v>95</v>
      </c>
      <c r="AL223" s="670"/>
      <c r="AM223" s="670"/>
      <c r="AN223" s="670"/>
      <c r="AO223" s="178" t="s">
        <v>119</v>
      </c>
      <c r="AP223" s="670" t="s">
        <v>96</v>
      </c>
      <c r="AQ223" s="670"/>
      <c r="AR223" s="670"/>
      <c r="AS223" s="178" t="s">
        <v>120</v>
      </c>
      <c r="AT223" s="678" t="s">
        <v>97</v>
      </c>
      <c r="AU223" s="679"/>
      <c r="AV223" s="679"/>
      <c r="AW223" s="656"/>
      <c r="AX223" s="670" t="s">
        <v>98</v>
      </c>
      <c r="AY223" s="670"/>
      <c r="AZ223" s="670"/>
      <c r="BA223" s="670"/>
      <c r="BB223" s="178" t="s">
        <v>121</v>
      </c>
      <c r="BC223" s="670" t="s">
        <v>99</v>
      </c>
      <c r="BD223" s="670"/>
      <c r="BE223" s="670"/>
      <c r="BF223" s="178" t="s">
        <v>122</v>
      </c>
      <c r="BG223" s="647" t="s">
        <v>101</v>
      </c>
    </row>
    <row r="224" spans="1:59" ht="9" customHeight="1">
      <c r="A224" s="682"/>
      <c r="B224" s="630"/>
      <c r="C224" s="630"/>
      <c r="D224" s="630"/>
      <c r="E224" s="650" t="s">
        <v>102</v>
      </c>
      <c r="F224" s="650"/>
      <c r="G224" s="650"/>
      <c r="H224" s="650"/>
      <c r="I224" s="650"/>
      <c r="J224" s="650"/>
      <c r="K224" s="650"/>
      <c r="L224" s="650"/>
      <c r="M224" s="650"/>
      <c r="N224" s="650"/>
      <c r="O224" s="650"/>
      <c r="P224" s="650"/>
      <c r="Q224" s="650"/>
      <c r="R224" s="650"/>
      <c r="S224" s="650"/>
      <c r="T224" s="650"/>
      <c r="U224" s="650"/>
      <c r="V224" s="650"/>
      <c r="W224" s="650"/>
      <c r="X224" s="650"/>
      <c r="Y224" s="650"/>
      <c r="Z224" s="650"/>
      <c r="AA224" s="650"/>
      <c r="AB224" s="650"/>
      <c r="AC224" s="650"/>
      <c r="AD224" s="650"/>
      <c r="AE224" s="650"/>
      <c r="AF224" s="650"/>
      <c r="AG224" s="650"/>
      <c r="AH224" s="650"/>
      <c r="AI224" s="650"/>
      <c r="AJ224" s="650"/>
      <c r="AK224" s="650"/>
      <c r="AL224" s="650"/>
      <c r="AM224" s="650"/>
      <c r="AN224" s="650"/>
      <c r="AO224" s="650"/>
      <c r="AP224" s="650"/>
      <c r="AQ224" s="650"/>
      <c r="AR224" s="650"/>
      <c r="AS224" s="650"/>
      <c r="AT224" s="650"/>
      <c r="AU224" s="650"/>
      <c r="AV224" s="650"/>
      <c r="AW224" s="650"/>
      <c r="AX224" s="650"/>
      <c r="AY224" s="650"/>
      <c r="AZ224" s="650"/>
      <c r="BA224" s="650"/>
      <c r="BB224" s="650"/>
      <c r="BC224" s="650"/>
      <c r="BD224" s="650"/>
      <c r="BE224" s="650"/>
      <c r="BF224" s="650"/>
      <c r="BG224" s="648"/>
    </row>
    <row r="225" spans="1:59" ht="9" customHeight="1">
      <c r="A225" s="682"/>
      <c r="B225" s="630"/>
      <c r="C225" s="630"/>
      <c r="D225" s="630"/>
      <c r="E225" s="39">
        <v>36</v>
      </c>
      <c r="F225" s="39">
        <v>37</v>
      </c>
      <c r="G225" s="39">
        <v>38</v>
      </c>
      <c r="H225" s="39">
        <v>39</v>
      </c>
      <c r="I225" s="39">
        <v>40</v>
      </c>
      <c r="J225" s="39">
        <v>41</v>
      </c>
      <c r="K225" s="39">
        <v>42</v>
      </c>
      <c r="L225" s="39">
        <v>43</v>
      </c>
      <c r="M225" s="39">
        <v>44</v>
      </c>
      <c r="N225" s="39">
        <v>45</v>
      </c>
      <c r="O225" s="39">
        <v>46</v>
      </c>
      <c r="P225" s="39">
        <v>47</v>
      </c>
      <c r="Q225" s="39">
        <v>48</v>
      </c>
      <c r="R225" s="39">
        <v>49</v>
      </c>
      <c r="S225" s="39">
        <v>50</v>
      </c>
      <c r="T225" s="39">
        <v>51</v>
      </c>
      <c r="U225" s="39">
        <v>52</v>
      </c>
      <c r="V225" s="39"/>
      <c r="W225" s="39">
        <v>53</v>
      </c>
      <c r="X225" s="8">
        <v>1</v>
      </c>
      <c r="Y225" s="8">
        <v>2</v>
      </c>
      <c r="Z225" s="8">
        <v>3</v>
      </c>
      <c r="AA225" s="8">
        <v>4</v>
      </c>
      <c r="AB225" s="8">
        <v>5</v>
      </c>
      <c r="AC225" s="8">
        <v>6</v>
      </c>
      <c r="AD225" s="8">
        <v>7</v>
      </c>
      <c r="AE225" s="8">
        <v>8</v>
      </c>
      <c r="AF225" s="8">
        <v>9</v>
      </c>
      <c r="AG225" s="8">
        <v>10</v>
      </c>
      <c r="AH225" s="8">
        <v>11</v>
      </c>
      <c r="AI225" s="8">
        <v>12</v>
      </c>
      <c r="AJ225" s="8">
        <v>13</v>
      </c>
      <c r="AK225" s="8">
        <v>14</v>
      </c>
      <c r="AL225" s="8">
        <v>15</v>
      </c>
      <c r="AM225" s="8">
        <v>16</v>
      </c>
      <c r="AN225" s="8">
        <v>17</v>
      </c>
      <c r="AO225" s="8">
        <v>18</v>
      </c>
      <c r="AP225" s="8">
        <v>19</v>
      </c>
      <c r="AQ225" s="8">
        <v>20</v>
      </c>
      <c r="AR225" s="8">
        <v>21</v>
      </c>
      <c r="AS225" s="8">
        <v>22</v>
      </c>
      <c r="AT225" s="8">
        <v>23</v>
      </c>
      <c r="AU225" s="8">
        <v>24</v>
      </c>
      <c r="AV225" s="8">
        <v>25</v>
      </c>
      <c r="AW225" s="8">
        <v>26</v>
      </c>
      <c r="AX225" s="8">
        <v>27</v>
      </c>
      <c r="AY225" s="8">
        <v>28</v>
      </c>
      <c r="AZ225" s="8">
        <v>29</v>
      </c>
      <c r="BA225" s="8">
        <v>30</v>
      </c>
      <c r="BB225" s="8">
        <v>31</v>
      </c>
      <c r="BC225" s="8">
        <v>32</v>
      </c>
      <c r="BD225" s="8">
        <v>33</v>
      </c>
      <c r="BE225" s="8">
        <v>34</v>
      </c>
      <c r="BF225" s="8">
        <v>35</v>
      </c>
      <c r="BG225" s="648"/>
    </row>
    <row r="226" spans="1:59" ht="9" customHeight="1">
      <c r="A226" s="682"/>
      <c r="B226" s="630"/>
      <c r="C226" s="630"/>
      <c r="D226" s="630"/>
      <c r="E226" s="651" t="s">
        <v>103</v>
      </c>
      <c r="F226" s="651"/>
      <c r="G226" s="651"/>
      <c r="H226" s="651"/>
      <c r="I226" s="651"/>
      <c r="J226" s="651"/>
      <c r="K226" s="651"/>
      <c r="L226" s="651"/>
      <c r="M226" s="651"/>
      <c r="N226" s="651"/>
      <c r="O226" s="651"/>
      <c r="P226" s="651"/>
      <c r="Q226" s="651"/>
      <c r="R226" s="651"/>
      <c r="S226" s="651"/>
      <c r="T226" s="651"/>
      <c r="U226" s="651"/>
      <c r="V226" s="651"/>
      <c r="W226" s="651"/>
      <c r="X226" s="651"/>
      <c r="Y226" s="651"/>
      <c r="Z226" s="651"/>
      <c r="AA226" s="651"/>
      <c r="AB226" s="651"/>
      <c r="AC226" s="651"/>
      <c r="AD226" s="651"/>
      <c r="AE226" s="651"/>
      <c r="AF226" s="651"/>
      <c r="AG226" s="651"/>
      <c r="AH226" s="651"/>
      <c r="AI226" s="651"/>
      <c r="AJ226" s="651"/>
      <c r="AK226" s="651"/>
      <c r="AL226" s="651"/>
      <c r="AM226" s="651"/>
      <c r="AN226" s="651"/>
      <c r="AO226" s="651"/>
      <c r="AP226" s="651"/>
      <c r="AQ226" s="651"/>
      <c r="AR226" s="651"/>
      <c r="AS226" s="651"/>
      <c r="AT226" s="651"/>
      <c r="AU226" s="651"/>
      <c r="AV226" s="651"/>
      <c r="AW226" s="651"/>
      <c r="AX226" s="651"/>
      <c r="AY226" s="651"/>
      <c r="AZ226" s="651"/>
      <c r="BA226" s="651"/>
      <c r="BB226" s="651"/>
      <c r="BC226" s="651"/>
      <c r="BD226" s="651"/>
      <c r="BE226" s="651"/>
      <c r="BF226" s="651"/>
      <c r="BG226" s="648"/>
    </row>
    <row r="227" spans="1:59" ht="15.75" thickBot="1">
      <c r="A227" s="683"/>
      <c r="B227" s="631"/>
      <c r="C227" s="631"/>
      <c r="D227" s="631"/>
      <c r="E227" s="185">
        <v>1</v>
      </c>
      <c r="F227" s="185">
        <v>2</v>
      </c>
      <c r="G227" s="185">
        <v>3</v>
      </c>
      <c r="H227" s="185">
        <v>4</v>
      </c>
      <c r="I227" s="185">
        <v>5</v>
      </c>
      <c r="J227" s="185">
        <v>6</v>
      </c>
      <c r="K227" s="185">
        <v>7</v>
      </c>
      <c r="L227" s="185">
        <v>8</v>
      </c>
      <c r="M227" s="185">
        <v>9</v>
      </c>
      <c r="N227" s="185">
        <v>10</v>
      </c>
      <c r="O227" s="185">
        <v>11</v>
      </c>
      <c r="P227" s="185">
        <v>12</v>
      </c>
      <c r="Q227" s="185">
        <v>13</v>
      </c>
      <c r="R227" s="185">
        <v>14</v>
      </c>
      <c r="S227" s="185">
        <v>15</v>
      </c>
      <c r="T227" s="185">
        <v>16</v>
      </c>
      <c r="U227" s="185">
        <v>17</v>
      </c>
      <c r="V227" s="185"/>
      <c r="W227" s="185">
        <v>18</v>
      </c>
      <c r="X227" s="185">
        <v>19</v>
      </c>
      <c r="Y227" s="185">
        <v>20</v>
      </c>
      <c r="Z227" s="185">
        <v>21</v>
      </c>
      <c r="AA227" s="185">
        <v>22</v>
      </c>
      <c r="AB227" s="185">
        <v>23</v>
      </c>
      <c r="AC227" s="185">
        <v>24</v>
      </c>
      <c r="AD227" s="185">
        <v>25</v>
      </c>
      <c r="AE227" s="185">
        <v>26</v>
      </c>
      <c r="AF227" s="185">
        <v>27</v>
      </c>
      <c r="AG227" s="185">
        <v>28</v>
      </c>
      <c r="AH227" s="185">
        <v>29</v>
      </c>
      <c r="AI227" s="185">
        <v>30</v>
      </c>
      <c r="AJ227" s="185">
        <v>31</v>
      </c>
      <c r="AK227" s="185">
        <v>32</v>
      </c>
      <c r="AL227" s="185">
        <v>33</v>
      </c>
      <c r="AM227" s="185">
        <v>34</v>
      </c>
      <c r="AN227" s="185">
        <v>35</v>
      </c>
      <c r="AO227" s="185">
        <v>36</v>
      </c>
      <c r="AP227" s="185">
        <v>37</v>
      </c>
      <c r="AQ227" s="185">
        <v>38</v>
      </c>
      <c r="AR227" s="185">
        <v>39</v>
      </c>
      <c r="AS227" s="185">
        <v>40</v>
      </c>
      <c r="AT227" s="185">
        <v>41</v>
      </c>
      <c r="AU227" s="185">
        <v>42</v>
      </c>
      <c r="AV227" s="185">
        <v>43</v>
      </c>
      <c r="AW227" s="185">
        <v>44</v>
      </c>
      <c r="AX227" s="185">
        <v>45</v>
      </c>
      <c r="AY227" s="185">
        <v>46</v>
      </c>
      <c r="AZ227" s="185">
        <v>47</v>
      </c>
      <c r="BA227" s="185">
        <v>48</v>
      </c>
      <c r="BB227" s="185">
        <v>49</v>
      </c>
      <c r="BC227" s="185">
        <v>50</v>
      </c>
      <c r="BD227" s="185">
        <v>51</v>
      </c>
      <c r="BE227" s="185">
        <v>52</v>
      </c>
      <c r="BF227" s="185">
        <v>53</v>
      </c>
      <c r="BG227" s="649"/>
    </row>
    <row r="228" spans="1:59" ht="19.5">
      <c r="A228" s="684" t="s">
        <v>8</v>
      </c>
      <c r="B228" s="294" t="s">
        <v>104</v>
      </c>
      <c r="C228" s="293" t="s">
        <v>14</v>
      </c>
      <c r="D228" s="184" t="s">
        <v>105</v>
      </c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218"/>
      <c r="U228" s="218"/>
      <c r="V228" s="218"/>
      <c r="W228" s="219"/>
      <c r="X228" s="219"/>
      <c r="Y228" s="218"/>
      <c r="Z228" s="218"/>
      <c r="AA228" s="218"/>
      <c r="AB228" s="218"/>
      <c r="AC228" s="218"/>
      <c r="AD228" s="218"/>
      <c r="AE228" s="218"/>
      <c r="AF228" s="218"/>
      <c r="AG228" s="218"/>
      <c r="AH228" s="218"/>
      <c r="AI228" s="218"/>
      <c r="AJ228" s="218"/>
      <c r="AK228" s="218"/>
      <c r="AL228" s="218"/>
      <c r="AM228" s="218"/>
      <c r="AN228" s="218"/>
      <c r="AO228" s="218"/>
      <c r="AP228" s="218"/>
      <c r="AQ228" s="218"/>
      <c r="AR228" s="218"/>
      <c r="AS228" s="218"/>
      <c r="AT228" s="218"/>
      <c r="AU228" s="218"/>
      <c r="AV228" s="218"/>
      <c r="AW228" s="218"/>
      <c r="AX228" s="219"/>
      <c r="AY228" s="219"/>
      <c r="AZ228" s="219"/>
      <c r="BA228" s="219"/>
      <c r="BB228" s="219"/>
      <c r="BC228" s="219"/>
      <c r="BD228" s="219"/>
      <c r="BE228" s="219"/>
      <c r="BF228" s="219"/>
      <c r="BG228" s="220"/>
    </row>
    <row r="229" spans="1:59" ht="16.5">
      <c r="A229" s="685"/>
      <c r="B229" s="287" t="s">
        <v>15</v>
      </c>
      <c r="C229" s="288" t="s">
        <v>16</v>
      </c>
      <c r="D229" s="40" t="s">
        <v>105</v>
      </c>
      <c r="E229" s="145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P229" s="145"/>
      <c r="Q229" s="145"/>
      <c r="R229" s="145"/>
      <c r="S229" s="145"/>
      <c r="T229" s="145"/>
      <c r="U229" s="145"/>
      <c r="V229" s="145"/>
      <c r="W229" s="397">
        <v>0</v>
      </c>
      <c r="X229" s="397">
        <v>0</v>
      </c>
      <c r="Y229" s="146"/>
      <c r="Z229" s="146"/>
      <c r="AA229" s="146"/>
      <c r="AB229" s="146"/>
      <c r="AC229" s="146"/>
      <c r="AD229" s="146"/>
      <c r="AE229" s="146"/>
      <c r="AF229" s="146"/>
      <c r="AG229" s="146"/>
      <c r="AH229" s="146"/>
      <c r="AI229" s="146"/>
      <c r="AJ229" s="146"/>
      <c r="AK229" s="146"/>
      <c r="AL229" s="146"/>
      <c r="AM229" s="146"/>
      <c r="AN229" s="146"/>
      <c r="AO229" s="146"/>
      <c r="AP229" s="146"/>
      <c r="AQ229" s="146"/>
      <c r="AR229" s="146"/>
      <c r="AS229" s="146"/>
      <c r="AT229" s="146"/>
      <c r="AU229" s="146"/>
      <c r="AV229" s="146" t="s">
        <v>58</v>
      </c>
      <c r="AW229" s="401">
        <v>0</v>
      </c>
      <c r="AX229" s="397">
        <v>0</v>
      </c>
      <c r="AY229" s="46"/>
      <c r="AZ229" s="46"/>
      <c r="BA229" s="46"/>
      <c r="BB229" s="46"/>
      <c r="BC229" s="46"/>
      <c r="BD229" s="46"/>
      <c r="BE229" s="46"/>
      <c r="BF229" s="46"/>
      <c r="BG229" s="146" t="s">
        <v>58</v>
      </c>
    </row>
    <row r="230" spans="1:60" s="6" customFormat="1" ht="16.5">
      <c r="A230" s="685"/>
      <c r="B230" s="287" t="s">
        <v>24</v>
      </c>
      <c r="C230" s="288" t="s">
        <v>25</v>
      </c>
      <c r="D230" s="41" t="s">
        <v>105</v>
      </c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  <c r="T230" s="145"/>
      <c r="U230" s="145"/>
      <c r="V230" s="145"/>
      <c r="W230" s="397">
        <v>0</v>
      </c>
      <c r="X230" s="397">
        <v>0</v>
      </c>
      <c r="Y230" s="148"/>
      <c r="Z230" s="148"/>
      <c r="AA230" s="148"/>
      <c r="AB230" s="148"/>
      <c r="AC230" s="148"/>
      <c r="AD230" s="148"/>
      <c r="AE230" s="148"/>
      <c r="AF230" s="148"/>
      <c r="AG230" s="148"/>
      <c r="AH230" s="148"/>
      <c r="AI230" s="148"/>
      <c r="AJ230" s="148"/>
      <c r="AK230" s="148"/>
      <c r="AL230" s="148"/>
      <c r="AM230" s="148"/>
      <c r="AN230" s="148"/>
      <c r="AO230" s="148"/>
      <c r="AP230" s="148"/>
      <c r="AQ230" s="148"/>
      <c r="AR230" s="148"/>
      <c r="AS230" s="148"/>
      <c r="AT230" s="148"/>
      <c r="AU230" s="148" t="s">
        <v>83</v>
      </c>
      <c r="AV230" s="145"/>
      <c r="AW230" s="401">
        <v>0</v>
      </c>
      <c r="AX230" s="397">
        <v>0</v>
      </c>
      <c r="AY230" s="46"/>
      <c r="AZ230" s="49"/>
      <c r="BA230" s="49"/>
      <c r="BB230" s="49"/>
      <c r="BC230" s="49"/>
      <c r="BD230" s="49"/>
      <c r="BE230" s="49"/>
      <c r="BF230" s="49"/>
      <c r="BG230" s="148" t="s">
        <v>83</v>
      </c>
      <c r="BH230" s="1"/>
    </row>
    <row r="231" spans="1:59" ht="29.25">
      <c r="A231" s="685"/>
      <c r="B231" s="286" t="s">
        <v>108</v>
      </c>
      <c r="C231" s="286" t="s">
        <v>109</v>
      </c>
      <c r="D231" s="9" t="s">
        <v>105</v>
      </c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398">
        <v>0</v>
      </c>
      <c r="X231" s="398">
        <v>0</v>
      </c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0"/>
      <c r="AM231" s="50"/>
      <c r="AN231" s="50"/>
      <c r="AO231" s="50"/>
      <c r="AP231" s="50"/>
      <c r="AQ231" s="50"/>
      <c r="AR231" s="50"/>
      <c r="AS231" s="50"/>
      <c r="AT231" s="50"/>
      <c r="AU231" s="50"/>
      <c r="AV231" s="50"/>
      <c r="AW231" s="398">
        <v>0</v>
      </c>
      <c r="AX231" s="398">
        <v>0</v>
      </c>
      <c r="AY231" s="50"/>
      <c r="AZ231" s="50"/>
      <c r="BA231" s="50"/>
      <c r="BB231" s="50"/>
      <c r="BC231" s="50"/>
      <c r="BD231" s="50"/>
      <c r="BE231" s="50"/>
      <c r="BF231" s="50"/>
      <c r="BG231" s="182"/>
    </row>
    <row r="232" spans="1:59" ht="16.5">
      <c r="A232" s="685"/>
      <c r="B232" s="41" t="s">
        <v>159</v>
      </c>
      <c r="C232" s="292" t="s">
        <v>203</v>
      </c>
      <c r="D232" s="41" t="s">
        <v>105</v>
      </c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 t="s">
        <v>83</v>
      </c>
      <c r="U232" s="48"/>
      <c r="V232" s="48"/>
      <c r="W232" s="397">
        <v>0</v>
      </c>
      <c r="X232" s="397">
        <v>0</v>
      </c>
      <c r="Y232" s="49"/>
      <c r="Z232" s="49"/>
      <c r="AA232" s="49"/>
      <c r="AB232" s="49"/>
      <c r="AC232" s="49"/>
      <c r="AD232" s="49"/>
      <c r="AE232" s="49"/>
      <c r="AF232" s="49"/>
      <c r="AG232" s="49"/>
      <c r="AH232" s="49"/>
      <c r="AI232" s="49"/>
      <c r="AJ232" s="49"/>
      <c r="AK232" s="49"/>
      <c r="AL232" s="49"/>
      <c r="AM232" s="49"/>
      <c r="AN232" s="49"/>
      <c r="AO232" s="49"/>
      <c r="AP232" s="49"/>
      <c r="AQ232" s="49"/>
      <c r="AR232" s="49"/>
      <c r="AS232" s="49"/>
      <c r="AT232" s="49"/>
      <c r="AU232" s="49"/>
      <c r="AV232" s="49"/>
      <c r="AW232" s="397">
        <v>0</v>
      </c>
      <c r="AX232" s="397">
        <v>0</v>
      </c>
      <c r="AY232" s="46"/>
      <c r="AZ232" s="46"/>
      <c r="BA232" s="46"/>
      <c r="BB232" s="46"/>
      <c r="BC232" s="46"/>
      <c r="BD232" s="46"/>
      <c r="BE232" s="46"/>
      <c r="BF232" s="46"/>
      <c r="BG232" s="148" t="s">
        <v>83</v>
      </c>
    </row>
    <row r="233" spans="1:59" ht="16.5">
      <c r="A233" s="685"/>
      <c r="B233" s="41" t="s">
        <v>158</v>
      </c>
      <c r="C233" s="292" t="s">
        <v>204</v>
      </c>
      <c r="D233" s="41" t="s">
        <v>105</v>
      </c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 t="s">
        <v>83</v>
      </c>
      <c r="U233" s="48"/>
      <c r="V233" s="48"/>
      <c r="W233" s="397">
        <v>0</v>
      </c>
      <c r="X233" s="397">
        <v>0</v>
      </c>
      <c r="Y233" s="49"/>
      <c r="Z233" s="49"/>
      <c r="AA233" s="49"/>
      <c r="AB233" s="49"/>
      <c r="AC233" s="49"/>
      <c r="AD233" s="49"/>
      <c r="AE233" s="49"/>
      <c r="AF233" s="49"/>
      <c r="AG233" s="49"/>
      <c r="AH233" s="49"/>
      <c r="AI233" s="49"/>
      <c r="AJ233" s="49"/>
      <c r="AK233" s="49"/>
      <c r="AL233" s="49"/>
      <c r="AM233" s="49"/>
      <c r="AN233" s="49"/>
      <c r="AO233" s="49"/>
      <c r="AP233" s="49"/>
      <c r="AQ233" s="49"/>
      <c r="AR233" s="49"/>
      <c r="AS233" s="49"/>
      <c r="AT233" s="49"/>
      <c r="AU233" s="49"/>
      <c r="AV233" s="49"/>
      <c r="AW233" s="397">
        <v>0</v>
      </c>
      <c r="AX233" s="397">
        <v>0</v>
      </c>
      <c r="AY233" s="46"/>
      <c r="AZ233" s="46"/>
      <c r="BA233" s="46"/>
      <c r="BB233" s="46"/>
      <c r="BC233" s="46"/>
      <c r="BD233" s="46"/>
      <c r="BE233" s="46"/>
      <c r="BF233" s="46"/>
      <c r="BG233" s="148" t="s">
        <v>83</v>
      </c>
    </row>
    <row r="234" spans="1:59" ht="16.5">
      <c r="A234" s="685"/>
      <c r="B234" s="41" t="s">
        <v>141</v>
      </c>
      <c r="C234" s="292" t="s">
        <v>206</v>
      </c>
      <c r="D234" s="41" t="s">
        <v>105</v>
      </c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 t="s">
        <v>83</v>
      </c>
      <c r="V234" s="48"/>
      <c r="W234" s="397">
        <v>0</v>
      </c>
      <c r="X234" s="397">
        <v>0</v>
      </c>
      <c r="Y234" s="49"/>
      <c r="Z234" s="49"/>
      <c r="AA234" s="49"/>
      <c r="AB234" s="49"/>
      <c r="AC234" s="49"/>
      <c r="AD234" s="49"/>
      <c r="AE234" s="49"/>
      <c r="AF234" s="49"/>
      <c r="AG234" s="49"/>
      <c r="AH234" s="49"/>
      <c r="AI234" s="49"/>
      <c r="AJ234" s="49"/>
      <c r="AK234" s="49"/>
      <c r="AL234" s="49"/>
      <c r="AM234" s="49"/>
      <c r="AN234" s="49"/>
      <c r="AO234" s="49"/>
      <c r="AP234" s="49"/>
      <c r="AQ234" s="49"/>
      <c r="AR234" s="49"/>
      <c r="AS234" s="47"/>
      <c r="AT234" s="45"/>
      <c r="AU234" s="48"/>
      <c r="AV234" s="46"/>
      <c r="AW234" s="397">
        <v>0</v>
      </c>
      <c r="AX234" s="397">
        <v>0</v>
      </c>
      <c r="AY234" s="46"/>
      <c r="AZ234" s="46"/>
      <c r="BA234" s="46"/>
      <c r="BB234" s="46"/>
      <c r="BC234" s="46"/>
      <c r="BD234" s="46"/>
      <c r="BE234" s="46"/>
      <c r="BF234" s="46"/>
      <c r="BG234" s="148" t="s">
        <v>83</v>
      </c>
    </row>
    <row r="235" spans="1:60" s="6" customFormat="1" ht="49.5">
      <c r="A235" s="685"/>
      <c r="B235" s="41" t="s">
        <v>250</v>
      </c>
      <c r="C235" s="292" t="s">
        <v>207</v>
      </c>
      <c r="D235" s="41" t="s">
        <v>105</v>
      </c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 t="s">
        <v>58</v>
      </c>
      <c r="V235" s="48"/>
      <c r="W235" s="397">
        <v>0</v>
      </c>
      <c r="X235" s="397">
        <v>0</v>
      </c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397">
        <v>0</v>
      </c>
      <c r="AX235" s="397">
        <v>0</v>
      </c>
      <c r="AY235" s="49"/>
      <c r="AZ235" s="49"/>
      <c r="BA235" s="49"/>
      <c r="BB235" s="49"/>
      <c r="BC235" s="49"/>
      <c r="BD235" s="49"/>
      <c r="BE235" s="49"/>
      <c r="BF235" s="49"/>
      <c r="BG235" s="146" t="s">
        <v>58</v>
      </c>
      <c r="BH235" s="1"/>
    </row>
    <row r="236" spans="1:60" s="302" customFormat="1" ht="15.75" thickBot="1">
      <c r="A236" s="685"/>
      <c r="B236" s="698" t="s">
        <v>258</v>
      </c>
      <c r="C236" s="699"/>
      <c r="D236" s="297"/>
      <c r="E236" s="298"/>
      <c r="F236" s="298"/>
      <c r="G236" s="298"/>
      <c r="H236" s="298"/>
      <c r="I236" s="298"/>
      <c r="J236" s="298"/>
      <c r="K236" s="298"/>
      <c r="L236" s="299"/>
      <c r="M236" s="299"/>
      <c r="N236" s="299"/>
      <c r="O236" s="299"/>
      <c r="P236" s="299"/>
      <c r="Q236" s="299"/>
      <c r="R236" s="299"/>
      <c r="S236" s="299"/>
      <c r="T236" s="406">
        <v>2</v>
      </c>
      <c r="U236" s="406">
        <v>2</v>
      </c>
      <c r="V236" s="406"/>
      <c r="W236" s="299"/>
      <c r="X236" s="299"/>
      <c r="Y236" s="299"/>
      <c r="Z236" s="299"/>
      <c r="AA236" s="299"/>
      <c r="AB236" s="299"/>
      <c r="AC236" s="299"/>
      <c r="AD236" s="299"/>
      <c r="AE236" s="299"/>
      <c r="AF236" s="299"/>
      <c r="AG236" s="299"/>
      <c r="AH236" s="299"/>
      <c r="AI236" s="298"/>
      <c r="AJ236" s="298"/>
      <c r="AK236" s="298"/>
      <c r="AL236" s="298"/>
      <c r="AM236" s="299"/>
      <c r="AN236" s="298"/>
      <c r="AO236" s="298"/>
      <c r="AP236" s="298"/>
      <c r="AQ236" s="298"/>
      <c r="AR236" s="298"/>
      <c r="AS236" s="298"/>
      <c r="AT236" s="298"/>
      <c r="AU236" s="407">
        <v>1</v>
      </c>
      <c r="AV236" s="407">
        <v>1</v>
      </c>
      <c r="AW236" s="298"/>
      <c r="AX236" s="298"/>
      <c r="AY236" s="599"/>
      <c r="AZ236" s="599"/>
      <c r="BA236" s="599"/>
      <c r="BB236" s="599"/>
      <c r="BC236" s="599"/>
      <c r="BD236" s="599"/>
      <c r="BE236" s="599"/>
      <c r="BF236" s="297"/>
      <c r="BG236" s="300">
        <f>SUM(E236:BF236)</f>
        <v>6</v>
      </c>
      <c r="BH236" s="301"/>
    </row>
    <row r="237" spans="1:59" s="6" customFormat="1" ht="63">
      <c r="A237" s="681" t="s">
        <v>179</v>
      </c>
      <c r="B237" s="629" t="s">
        <v>67</v>
      </c>
      <c r="C237" s="629" t="s">
        <v>86</v>
      </c>
      <c r="D237" s="629" t="s">
        <v>87</v>
      </c>
      <c r="E237" s="186" t="s">
        <v>122</v>
      </c>
      <c r="F237" s="652" t="s">
        <v>88</v>
      </c>
      <c r="G237" s="669"/>
      <c r="H237" s="669"/>
      <c r="I237" s="700"/>
      <c r="J237" s="221" t="s">
        <v>227</v>
      </c>
      <c r="K237" s="652" t="s">
        <v>89</v>
      </c>
      <c r="L237" s="653"/>
      <c r="M237" s="656"/>
      <c r="N237" s="186" t="s">
        <v>228</v>
      </c>
      <c r="O237" s="654" t="s">
        <v>90</v>
      </c>
      <c r="P237" s="701"/>
      <c r="Q237" s="702"/>
      <c r="R237" s="187" t="s">
        <v>229</v>
      </c>
      <c r="S237" s="654" t="s">
        <v>91</v>
      </c>
      <c r="T237" s="701"/>
      <c r="U237" s="701"/>
      <c r="V237" s="701"/>
      <c r="W237" s="702"/>
      <c r="X237" s="187" t="s">
        <v>124</v>
      </c>
      <c r="Y237" s="654" t="s">
        <v>92</v>
      </c>
      <c r="Z237" s="701"/>
      <c r="AA237" s="702"/>
      <c r="AB237" s="187" t="s">
        <v>125</v>
      </c>
      <c r="AC237" s="654" t="s">
        <v>93</v>
      </c>
      <c r="AD237" s="701"/>
      <c r="AE237" s="702"/>
      <c r="AF237" s="187" t="s">
        <v>126</v>
      </c>
      <c r="AG237" s="654" t="s">
        <v>94</v>
      </c>
      <c r="AH237" s="701"/>
      <c r="AI237" s="701"/>
      <c r="AJ237" s="702"/>
      <c r="AK237" s="652" t="s">
        <v>95</v>
      </c>
      <c r="AL237" s="669"/>
      <c r="AM237" s="669"/>
      <c r="AN237" s="700"/>
      <c r="AO237" s="186" t="s">
        <v>119</v>
      </c>
      <c r="AP237" s="652" t="s">
        <v>96</v>
      </c>
      <c r="AQ237" s="669"/>
      <c r="AR237" s="700"/>
      <c r="AS237" s="186" t="s">
        <v>120</v>
      </c>
      <c r="AT237" s="652" t="s">
        <v>97</v>
      </c>
      <c r="AU237" s="669"/>
      <c r="AV237" s="669"/>
      <c r="AW237" s="700"/>
      <c r="AX237" s="652" t="s">
        <v>98</v>
      </c>
      <c r="AY237" s="669"/>
      <c r="AZ237" s="669"/>
      <c r="BA237" s="700"/>
      <c r="BB237" s="186" t="s">
        <v>121</v>
      </c>
      <c r="BC237" s="652" t="s">
        <v>99</v>
      </c>
      <c r="BD237" s="669"/>
      <c r="BE237" s="669"/>
      <c r="BF237" s="660"/>
      <c r="BG237" s="647" t="s">
        <v>101</v>
      </c>
    </row>
    <row r="238" spans="1:59" ht="9" customHeight="1">
      <c r="A238" s="682"/>
      <c r="B238" s="630"/>
      <c r="C238" s="630"/>
      <c r="D238" s="630"/>
      <c r="E238" s="650" t="s">
        <v>102</v>
      </c>
      <c r="F238" s="650"/>
      <c r="G238" s="650"/>
      <c r="H238" s="650"/>
      <c r="I238" s="650"/>
      <c r="J238" s="650"/>
      <c r="K238" s="650"/>
      <c r="L238" s="650"/>
      <c r="M238" s="650"/>
      <c r="N238" s="650"/>
      <c r="O238" s="650"/>
      <c r="P238" s="650"/>
      <c r="Q238" s="650"/>
      <c r="R238" s="650"/>
      <c r="S238" s="650"/>
      <c r="T238" s="650"/>
      <c r="U238" s="650"/>
      <c r="V238" s="650"/>
      <c r="W238" s="650"/>
      <c r="X238" s="650"/>
      <c r="Y238" s="650"/>
      <c r="Z238" s="650"/>
      <c r="AA238" s="650"/>
      <c r="AB238" s="650"/>
      <c r="AC238" s="650"/>
      <c r="AD238" s="650"/>
      <c r="AE238" s="650"/>
      <c r="AF238" s="650"/>
      <c r="AG238" s="650"/>
      <c r="AH238" s="650"/>
      <c r="AI238" s="650"/>
      <c r="AJ238" s="650"/>
      <c r="AK238" s="650"/>
      <c r="AL238" s="650"/>
      <c r="AM238" s="650"/>
      <c r="AN238" s="650"/>
      <c r="AO238" s="650"/>
      <c r="AP238" s="650"/>
      <c r="AQ238" s="650"/>
      <c r="AR238" s="650"/>
      <c r="AS238" s="650"/>
      <c r="AT238" s="650"/>
      <c r="AU238" s="650"/>
      <c r="AV238" s="650"/>
      <c r="AW238" s="650"/>
      <c r="AX238" s="650"/>
      <c r="AY238" s="650"/>
      <c r="AZ238" s="650"/>
      <c r="BA238" s="650"/>
      <c r="BB238" s="650"/>
      <c r="BC238" s="650"/>
      <c r="BD238" s="650"/>
      <c r="BE238" s="650"/>
      <c r="BF238" s="650"/>
      <c r="BG238" s="648"/>
    </row>
    <row r="239" spans="1:59" ht="9" customHeight="1">
      <c r="A239" s="682"/>
      <c r="B239" s="630"/>
      <c r="C239" s="630"/>
      <c r="D239" s="630"/>
      <c r="E239" s="39">
        <v>35</v>
      </c>
      <c r="F239" s="39">
        <v>36</v>
      </c>
      <c r="G239" s="39">
        <v>37</v>
      </c>
      <c r="H239" s="39">
        <v>38</v>
      </c>
      <c r="I239" s="39">
        <v>39</v>
      </c>
      <c r="J239" s="39">
        <v>40</v>
      </c>
      <c r="K239" s="39">
        <v>41</v>
      </c>
      <c r="L239" s="39">
        <v>42</v>
      </c>
      <c r="M239" s="39">
        <v>43</v>
      </c>
      <c r="N239" s="39">
        <v>44</v>
      </c>
      <c r="O239" s="39">
        <v>45</v>
      </c>
      <c r="P239" s="39">
        <v>46</v>
      </c>
      <c r="Q239" s="39">
        <v>47</v>
      </c>
      <c r="R239" s="39">
        <v>48</v>
      </c>
      <c r="S239" s="39">
        <v>49</v>
      </c>
      <c r="T239" s="39">
        <v>50</v>
      </c>
      <c r="U239" s="39">
        <v>51</v>
      </c>
      <c r="V239" s="39"/>
      <c r="W239" s="39">
        <v>52</v>
      </c>
      <c r="X239" s="8">
        <v>1</v>
      </c>
      <c r="Y239" s="8">
        <v>2</v>
      </c>
      <c r="Z239" s="8">
        <v>3</v>
      </c>
      <c r="AA239" s="8">
        <v>4</v>
      </c>
      <c r="AB239" s="8">
        <v>5</v>
      </c>
      <c r="AC239" s="8">
        <v>6</v>
      </c>
      <c r="AD239" s="8">
        <v>7</v>
      </c>
      <c r="AE239" s="8">
        <v>8</v>
      </c>
      <c r="AF239" s="8">
        <v>9</v>
      </c>
      <c r="AG239" s="8">
        <v>10</v>
      </c>
      <c r="AH239" s="8">
        <v>11</v>
      </c>
      <c r="AI239" s="8">
        <v>12</v>
      </c>
      <c r="AJ239" s="8">
        <v>13</v>
      </c>
      <c r="AK239" s="8">
        <v>14</v>
      </c>
      <c r="AL239" s="8">
        <v>15</v>
      </c>
      <c r="AM239" s="8">
        <v>16</v>
      </c>
      <c r="AN239" s="8">
        <v>17</v>
      </c>
      <c r="AO239" s="8">
        <v>18</v>
      </c>
      <c r="AP239" s="8">
        <v>19</v>
      </c>
      <c r="AQ239" s="8">
        <v>20</v>
      </c>
      <c r="AR239" s="8">
        <v>21</v>
      </c>
      <c r="AS239" s="8">
        <v>22</v>
      </c>
      <c r="AT239" s="8">
        <v>23</v>
      </c>
      <c r="AU239" s="8">
        <v>24</v>
      </c>
      <c r="AV239" s="8">
        <v>25</v>
      </c>
      <c r="AW239" s="8">
        <v>26</v>
      </c>
      <c r="AX239" s="8">
        <v>27</v>
      </c>
      <c r="AY239" s="8">
        <v>28</v>
      </c>
      <c r="AZ239" s="8">
        <v>29</v>
      </c>
      <c r="BA239" s="8">
        <v>30</v>
      </c>
      <c r="BB239" s="8">
        <v>31</v>
      </c>
      <c r="BC239" s="8">
        <v>32</v>
      </c>
      <c r="BD239" s="8">
        <v>33</v>
      </c>
      <c r="BE239" s="8">
        <v>34</v>
      </c>
      <c r="BF239" s="8">
        <v>35</v>
      </c>
      <c r="BG239" s="648"/>
    </row>
    <row r="240" spans="1:59" ht="15">
      <c r="A240" s="682"/>
      <c r="B240" s="630"/>
      <c r="C240" s="630"/>
      <c r="D240" s="630"/>
      <c r="E240" s="651" t="s">
        <v>103</v>
      </c>
      <c r="F240" s="651"/>
      <c r="G240" s="651"/>
      <c r="H240" s="651"/>
      <c r="I240" s="651"/>
      <c r="J240" s="651"/>
      <c r="K240" s="651"/>
      <c r="L240" s="651"/>
      <c r="M240" s="651"/>
      <c r="N240" s="651"/>
      <c r="O240" s="651"/>
      <c r="P240" s="651"/>
      <c r="Q240" s="651"/>
      <c r="R240" s="651"/>
      <c r="S240" s="651"/>
      <c r="T240" s="651"/>
      <c r="U240" s="651"/>
      <c r="V240" s="651"/>
      <c r="W240" s="651"/>
      <c r="X240" s="651"/>
      <c r="Y240" s="651"/>
      <c r="Z240" s="651"/>
      <c r="AA240" s="651"/>
      <c r="AB240" s="651"/>
      <c r="AC240" s="651"/>
      <c r="AD240" s="651"/>
      <c r="AE240" s="651"/>
      <c r="AF240" s="651"/>
      <c r="AG240" s="651"/>
      <c r="AH240" s="651"/>
      <c r="AI240" s="651"/>
      <c r="AJ240" s="651"/>
      <c r="AK240" s="651"/>
      <c r="AL240" s="651"/>
      <c r="AM240" s="651"/>
      <c r="AN240" s="651"/>
      <c r="AO240" s="651"/>
      <c r="AP240" s="651"/>
      <c r="AQ240" s="651"/>
      <c r="AR240" s="651"/>
      <c r="AS240" s="651"/>
      <c r="AT240" s="651"/>
      <c r="AU240" s="651"/>
      <c r="AV240" s="651"/>
      <c r="AW240" s="651"/>
      <c r="AX240" s="651"/>
      <c r="AY240" s="651"/>
      <c r="AZ240" s="651"/>
      <c r="BA240" s="651"/>
      <c r="BB240" s="651"/>
      <c r="BC240" s="651"/>
      <c r="BD240" s="651"/>
      <c r="BE240" s="651"/>
      <c r="BF240" s="651"/>
      <c r="BG240" s="648"/>
    </row>
    <row r="241" spans="1:59" ht="15.75" thickBot="1">
      <c r="A241" s="683"/>
      <c r="B241" s="631"/>
      <c r="C241" s="631"/>
      <c r="D241" s="631"/>
      <c r="E241" s="185">
        <v>1</v>
      </c>
      <c r="F241" s="185">
        <v>2</v>
      </c>
      <c r="G241" s="185">
        <v>3</v>
      </c>
      <c r="H241" s="185">
        <v>4</v>
      </c>
      <c r="I241" s="185">
        <v>5</v>
      </c>
      <c r="J241" s="185">
        <v>6</v>
      </c>
      <c r="K241" s="185">
        <v>7</v>
      </c>
      <c r="L241" s="185">
        <v>8</v>
      </c>
      <c r="M241" s="185">
        <v>9</v>
      </c>
      <c r="N241" s="185">
        <v>10</v>
      </c>
      <c r="O241" s="185">
        <v>11</v>
      </c>
      <c r="P241" s="185">
        <v>12</v>
      </c>
      <c r="Q241" s="185">
        <v>13</v>
      </c>
      <c r="R241" s="185">
        <v>14</v>
      </c>
      <c r="S241" s="185">
        <v>15</v>
      </c>
      <c r="T241" s="185">
        <v>16</v>
      </c>
      <c r="U241" s="185">
        <v>17</v>
      </c>
      <c r="V241" s="185"/>
      <c r="W241" s="185">
        <v>18</v>
      </c>
      <c r="X241" s="185">
        <v>19</v>
      </c>
      <c r="Y241" s="185">
        <v>20</v>
      </c>
      <c r="Z241" s="185">
        <v>21</v>
      </c>
      <c r="AA241" s="185">
        <v>22</v>
      </c>
      <c r="AB241" s="185">
        <v>23</v>
      </c>
      <c r="AC241" s="185">
        <v>24</v>
      </c>
      <c r="AD241" s="185">
        <v>25</v>
      </c>
      <c r="AE241" s="185">
        <v>26</v>
      </c>
      <c r="AF241" s="185">
        <v>27</v>
      </c>
      <c r="AG241" s="185">
        <v>28</v>
      </c>
      <c r="AH241" s="185">
        <v>29</v>
      </c>
      <c r="AI241" s="185">
        <v>30</v>
      </c>
      <c r="AJ241" s="185">
        <v>31</v>
      </c>
      <c r="AK241" s="185">
        <v>32</v>
      </c>
      <c r="AL241" s="185">
        <v>33</v>
      </c>
      <c r="AM241" s="185">
        <v>34</v>
      </c>
      <c r="AN241" s="185">
        <v>35</v>
      </c>
      <c r="AO241" s="185">
        <v>36</v>
      </c>
      <c r="AP241" s="185">
        <v>37</v>
      </c>
      <c r="AQ241" s="185">
        <v>38</v>
      </c>
      <c r="AR241" s="185">
        <v>39</v>
      </c>
      <c r="AS241" s="185">
        <v>40</v>
      </c>
      <c r="AT241" s="185">
        <v>41</v>
      </c>
      <c r="AU241" s="185">
        <v>42</v>
      </c>
      <c r="AV241" s="185">
        <v>43</v>
      </c>
      <c r="AW241" s="185">
        <v>44</v>
      </c>
      <c r="AX241" s="185">
        <v>45</v>
      </c>
      <c r="AY241" s="185">
        <v>46</v>
      </c>
      <c r="AZ241" s="185">
        <v>47</v>
      </c>
      <c r="BA241" s="185">
        <v>48</v>
      </c>
      <c r="BB241" s="185">
        <v>49</v>
      </c>
      <c r="BC241" s="185">
        <v>50</v>
      </c>
      <c r="BD241" s="185">
        <v>51</v>
      </c>
      <c r="BE241" s="185">
        <v>52</v>
      </c>
      <c r="BF241" s="185">
        <v>53</v>
      </c>
      <c r="BG241" s="649"/>
    </row>
    <row r="242" spans="1:59" ht="19.5">
      <c r="A242" s="620" t="s">
        <v>179</v>
      </c>
      <c r="B242" s="294" t="s">
        <v>104</v>
      </c>
      <c r="C242" s="294" t="s">
        <v>14</v>
      </c>
      <c r="D242" s="184" t="s">
        <v>105</v>
      </c>
      <c r="E242" s="218"/>
      <c r="F242" s="218"/>
      <c r="G242" s="218"/>
      <c r="H242" s="218"/>
      <c r="I242" s="218"/>
      <c r="J242" s="218"/>
      <c r="K242" s="218"/>
      <c r="L242" s="218"/>
      <c r="M242" s="218"/>
      <c r="N242" s="218"/>
      <c r="O242" s="218"/>
      <c r="P242" s="218"/>
      <c r="Q242" s="218"/>
      <c r="R242" s="218"/>
      <c r="S242" s="218"/>
      <c r="T242" s="218"/>
      <c r="U242" s="218"/>
      <c r="V242" s="218"/>
      <c r="W242" s="218"/>
      <c r="X242" s="218"/>
      <c r="Y242" s="218"/>
      <c r="Z242" s="218"/>
      <c r="AA242" s="218"/>
      <c r="AB242" s="218"/>
      <c r="AC242" s="218"/>
      <c r="AD242" s="218"/>
      <c r="AE242" s="218"/>
      <c r="AF242" s="218"/>
      <c r="AG242" s="218"/>
      <c r="AH242" s="218"/>
      <c r="AI242" s="218"/>
      <c r="AJ242" s="218"/>
      <c r="AK242" s="218"/>
      <c r="AL242" s="218"/>
      <c r="AM242" s="218"/>
      <c r="AN242" s="218"/>
      <c r="AO242" s="218"/>
      <c r="AP242" s="218"/>
      <c r="AQ242" s="218"/>
      <c r="AR242" s="218"/>
      <c r="AS242" s="218"/>
      <c r="AT242" s="218"/>
      <c r="AU242" s="218"/>
      <c r="AV242" s="218"/>
      <c r="AW242" s="218"/>
      <c r="AX242" s="218"/>
      <c r="AY242" s="218"/>
      <c r="AZ242" s="218"/>
      <c r="BA242" s="218"/>
      <c r="BB242" s="218"/>
      <c r="BC242" s="218"/>
      <c r="BD242" s="218"/>
      <c r="BE242" s="218"/>
      <c r="BF242" s="218"/>
      <c r="BG242" s="220"/>
    </row>
    <row r="243" spans="1:59" ht="9.75" customHeight="1">
      <c r="A243" s="621"/>
      <c r="B243" s="41" t="s">
        <v>17</v>
      </c>
      <c r="C243" s="292" t="s">
        <v>18</v>
      </c>
      <c r="D243" s="40" t="s">
        <v>105</v>
      </c>
      <c r="E243" s="146"/>
      <c r="F243" s="146"/>
      <c r="G243" s="146"/>
      <c r="H243" s="146"/>
      <c r="I243" s="146"/>
      <c r="J243" s="146"/>
      <c r="K243" s="146"/>
      <c r="L243" s="146"/>
      <c r="M243" s="146"/>
      <c r="N243" s="146"/>
      <c r="O243" s="146"/>
      <c r="P243" s="146"/>
      <c r="Q243" s="146"/>
      <c r="R243" s="146"/>
      <c r="S243" s="48"/>
      <c r="T243" s="48" t="s">
        <v>83</v>
      </c>
      <c r="U243" s="146"/>
      <c r="V243" s="146"/>
      <c r="W243" s="397">
        <v>0</v>
      </c>
      <c r="X243" s="397">
        <v>0</v>
      </c>
      <c r="Y243" s="146"/>
      <c r="Z243" s="146"/>
      <c r="AA243" s="146"/>
      <c r="AB243" s="146"/>
      <c r="AC243" s="146"/>
      <c r="AD243" s="146"/>
      <c r="AE243" s="146"/>
      <c r="AF243" s="146"/>
      <c r="AG243" s="146"/>
      <c r="AH243" s="146"/>
      <c r="AI243" s="146"/>
      <c r="AJ243" s="146"/>
      <c r="AK243" s="146"/>
      <c r="AL243" s="146"/>
      <c r="AM243" s="146"/>
      <c r="AN243" s="146"/>
      <c r="AO243" s="146"/>
      <c r="AP243" s="146"/>
      <c r="AQ243" s="146"/>
      <c r="AR243" s="146"/>
      <c r="AS243" s="145"/>
      <c r="AT243" s="145"/>
      <c r="AU243" s="147"/>
      <c r="AV243" s="46"/>
      <c r="AW243" s="401">
        <v>0</v>
      </c>
      <c r="AX243" s="401">
        <v>0</v>
      </c>
      <c r="AY243" s="46"/>
      <c r="AZ243" s="46"/>
      <c r="BA243" s="46"/>
      <c r="BB243" s="46"/>
      <c r="BC243" s="46"/>
      <c r="BD243" s="46"/>
      <c r="BE243" s="46"/>
      <c r="BF243" s="46"/>
      <c r="BG243" s="48" t="s">
        <v>83</v>
      </c>
    </row>
    <row r="244" spans="1:59" ht="9.75" customHeight="1">
      <c r="A244" s="621"/>
      <c r="B244" s="41" t="s">
        <v>19</v>
      </c>
      <c r="C244" s="292" t="s">
        <v>20</v>
      </c>
      <c r="D244" s="40" t="s">
        <v>105</v>
      </c>
      <c r="E244" s="146"/>
      <c r="F244" s="146"/>
      <c r="G244" s="146"/>
      <c r="H244" s="146"/>
      <c r="I244" s="146"/>
      <c r="J244" s="146"/>
      <c r="K244" s="146"/>
      <c r="L244" s="146"/>
      <c r="M244" s="146"/>
      <c r="N244" s="146"/>
      <c r="O244" s="146"/>
      <c r="P244" s="146"/>
      <c r="Q244" s="146"/>
      <c r="R244" s="146"/>
      <c r="S244" s="48"/>
      <c r="T244" s="48" t="s">
        <v>83</v>
      </c>
      <c r="U244" s="146"/>
      <c r="V244" s="146"/>
      <c r="W244" s="397">
        <v>0</v>
      </c>
      <c r="X244" s="397">
        <v>0</v>
      </c>
      <c r="Y244" s="146"/>
      <c r="Z244" s="146"/>
      <c r="AA244" s="146"/>
      <c r="AB244" s="146"/>
      <c r="AC244" s="146"/>
      <c r="AD244" s="146"/>
      <c r="AE244" s="146"/>
      <c r="AF244" s="146"/>
      <c r="AG244" s="146"/>
      <c r="AH244" s="146"/>
      <c r="AI244" s="146"/>
      <c r="AJ244" s="146"/>
      <c r="AK244" s="146"/>
      <c r="AL244" s="146"/>
      <c r="AM244" s="146"/>
      <c r="AN244" s="146"/>
      <c r="AO244" s="146"/>
      <c r="AP244" s="146"/>
      <c r="AQ244" s="146"/>
      <c r="AR244" s="146"/>
      <c r="AS244" s="146"/>
      <c r="AT244" s="146"/>
      <c r="AU244" s="147"/>
      <c r="AV244" s="46"/>
      <c r="AW244" s="401">
        <v>0</v>
      </c>
      <c r="AX244" s="401">
        <v>0</v>
      </c>
      <c r="AY244" s="46"/>
      <c r="AZ244" s="46"/>
      <c r="BA244" s="46"/>
      <c r="BB244" s="46"/>
      <c r="BC244" s="46"/>
      <c r="BD244" s="46"/>
      <c r="BE244" s="46"/>
      <c r="BF244" s="46"/>
      <c r="BG244" s="48" t="s">
        <v>83</v>
      </c>
    </row>
    <row r="245" spans="1:59" ht="9.75" customHeight="1">
      <c r="A245" s="621"/>
      <c r="B245" s="41" t="s">
        <v>21</v>
      </c>
      <c r="C245" s="292" t="s">
        <v>22</v>
      </c>
      <c r="D245" s="40" t="s">
        <v>105</v>
      </c>
      <c r="E245" s="145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  <c r="Q245" s="145"/>
      <c r="R245" s="145"/>
      <c r="S245" s="48"/>
      <c r="T245" s="48" t="s">
        <v>83</v>
      </c>
      <c r="U245" s="145"/>
      <c r="V245" s="145"/>
      <c r="W245" s="397">
        <v>0</v>
      </c>
      <c r="X245" s="397">
        <v>0</v>
      </c>
      <c r="Y245" s="146"/>
      <c r="Z245" s="146"/>
      <c r="AA245" s="146"/>
      <c r="AB245" s="146"/>
      <c r="AC245" s="146"/>
      <c r="AD245" s="146"/>
      <c r="AE245" s="146"/>
      <c r="AF245" s="146"/>
      <c r="AG245" s="146"/>
      <c r="AH245" s="146"/>
      <c r="AI245" s="146"/>
      <c r="AJ245" s="146"/>
      <c r="AK245" s="146"/>
      <c r="AL245" s="146"/>
      <c r="AM245" s="146"/>
      <c r="AN245" s="146"/>
      <c r="AO245" s="146"/>
      <c r="AP245" s="146"/>
      <c r="AQ245" s="146"/>
      <c r="AR245" s="146"/>
      <c r="AS245" s="146"/>
      <c r="AT245" s="146"/>
      <c r="AU245" s="148"/>
      <c r="AV245" s="46"/>
      <c r="AW245" s="401">
        <v>0</v>
      </c>
      <c r="AX245" s="401">
        <v>0</v>
      </c>
      <c r="AY245" s="46"/>
      <c r="AZ245" s="46"/>
      <c r="BA245" s="46"/>
      <c r="BB245" s="46"/>
      <c r="BC245" s="46"/>
      <c r="BD245" s="46"/>
      <c r="BE245" s="46"/>
      <c r="BF245" s="46"/>
      <c r="BG245" s="48" t="s">
        <v>83</v>
      </c>
    </row>
    <row r="246" spans="1:59" ht="16.5">
      <c r="A246" s="621"/>
      <c r="B246" s="41" t="s">
        <v>24</v>
      </c>
      <c r="C246" s="292" t="s">
        <v>152</v>
      </c>
      <c r="D246" s="40" t="s">
        <v>105</v>
      </c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48"/>
      <c r="T246" s="48" t="s">
        <v>83</v>
      </c>
      <c r="U246" s="145"/>
      <c r="V246" s="145"/>
      <c r="W246" s="397">
        <v>0</v>
      </c>
      <c r="X246" s="397">
        <v>0</v>
      </c>
      <c r="Y246" s="146"/>
      <c r="Z246" s="146"/>
      <c r="AA246" s="146"/>
      <c r="AB246" s="146"/>
      <c r="AC246" s="146"/>
      <c r="AD246" s="146"/>
      <c r="AE246" s="146"/>
      <c r="AF246" s="146"/>
      <c r="AG246" s="146"/>
      <c r="AH246" s="146"/>
      <c r="AI246" s="146"/>
      <c r="AJ246" s="146"/>
      <c r="AK246" s="146"/>
      <c r="AL246" s="146"/>
      <c r="AM246" s="146"/>
      <c r="AN246" s="146"/>
      <c r="AO246" s="146"/>
      <c r="AP246" s="146"/>
      <c r="AQ246" s="146"/>
      <c r="AR246" s="146"/>
      <c r="AS246" s="146"/>
      <c r="AT246" s="146"/>
      <c r="AU246" s="148"/>
      <c r="AV246" s="46"/>
      <c r="AW246" s="401">
        <v>0</v>
      </c>
      <c r="AX246" s="401">
        <v>0</v>
      </c>
      <c r="AY246" s="46"/>
      <c r="AZ246" s="46"/>
      <c r="BA246" s="46"/>
      <c r="BB246" s="46"/>
      <c r="BC246" s="46"/>
      <c r="BD246" s="46"/>
      <c r="BE246" s="46"/>
      <c r="BF246" s="46"/>
      <c r="BG246" s="48" t="s">
        <v>83</v>
      </c>
    </row>
    <row r="247" spans="1:60" s="6" customFormat="1" ht="24.75">
      <c r="A247" s="621"/>
      <c r="B247" s="287" t="s">
        <v>43</v>
      </c>
      <c r="C247" s="288" t="s">
        <v>107</v>
      </c>
      <c r="D247" s="41" t="s">
        <v>105</v>
      </c>
      <c r="E247" s="145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  <c r="R247" s="145"/>
      <c r="S247" s="145"/>
      <c r="T247" s="48" t="s">
        <v>83</v>
      </c>
      <c r="U247" s="145"/>
      <c r="V247" s="145"/>
      <c r="W247" s="397">
        <v>0</v>
      </c>
      <c r="X247" s="397">
        <v>0</v>
      </c>
      <c r="Y247" s="148"/>
      <c r="Z247" s="148"/>
      <c r="AA247" s="148"/>
      <c r="AB247" s="148"/>
      <c r="AC247" s="148"/>
      <c r="AD247" s="148"/>
      <c r="AE247" s="148"/>
      <c r="AF247" s="148"/>
      <c r="AG247" s="148"/>
      <c r="AH247" s="148"/>
      <c r="AI247" s="148"/>
      <c r="AJ247" s="148"/>
      <c r="AK247" s="148"/>
      <c r="AL247" s="148"/>
      <c r="AM247" s="148"/>
      <c r="AN247" s="148"/>
      <c r="AO247" s="148"/>
      <c r="AP247" s="148"/>
      <c r="AQ247" s="148"/>
      <c r="AR247" s="148"/>
      <c r="AS247" s="148"/>
      <c r="AT247" s="148"/>
      <c r="AU247" s="148"/>
      <c r="AV247" s="148"/>
      <c r="AW247" s="401">
        <v>0</v>
      </c>
      <c r="AX247" s="397">
        <v>0</v>
      </c>
      <c r="AY247" s="46"/>
      <c r="AZ247" s="49"/>
      <c r="BA247" s="49"/>
      <c r="BB247" s="49"/>
      <c r="BC247" s="49"/>
      <c r="BD247" s="49"/>
      <c r="BE247" s="49"/>
      <c r="BF247" s="49"/>
      <c r="BG247" s="48" t="s">
        <v>83</v>
      </c>
      <c r="BH247" s="1"/>
    </row>
    <row r="248" spans="1:59" ht="16.5">
      <c r="A248" s="621"/>
      <c r="B248" s="41" t="s">
        <v>44</v>
      </c>
      <c r="C248" s="292" t="s">
        <v>28</v>
      </c>
      <c r="D248" s="40" t="s">
        <v>105</v>
      </c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48"/>
      <c r="T248" s="48" t="s">
        <v>83</v>
      </c>
      <c r="U248" s="145"/>
      <c r="V248" s="145"/>
      <c r="W248" s="397">
        <v>0</v>
      </c>
      <c r="X248" s="397">
        <v>0</v>
      </c>
      <c r="Y248" s="146"/>
      <c r="Z248" s="146"/>
      <c r="AA248" s="146"/>
      <c r="AB248" s="146"/>
      <c r="AC248" s="146"/>
      <c r="AD248" s="146"/>
      <c r="AE248" s="146"/>
      <c r="AF248" s="146"/>
      <c r="AG248" s="146"/>
      <c r="AH248" s="146"/>
      <c r="AI248" s="146"/>
      <c r="AJ248" s="146"/>
      <c r="AK248" s="146"/>
      <c r="AL248" s="146"/>
      <c r="AM248" s="146"/>
      <c r="AN248" s="146"/>
      <c r="AO248" s="146"/>
      <c r="AP248" s="146"/>
      <c r="AQ248" s="146"/>
      <c r="AR248" s="146"/>
      <c r="AS248" s="146"/>
      <c r="AT248" s="146"/>
      <c r="AU248" s="146"/>
      <c r="AV248" s="46"/>
      <c r="AW248" s="401">
        <v>0</v>
      </c>
      <c r="AX248" s="401">
        <v>0</v>
      </c>
      <c r="AY248" s="46"/>
      <c r="AZ248" s="46"/>
      <c r="BA248" s="46"/>
      <c r="BB248" s="46"/>
      <c r="BC248" s="46"/>
      <c r="BD248" s="46"/>
      <c r="BE248" s="46"/>
      <c r="BF248" s="46"/>
      <c r="BG248" s="48" t="s">
        <v>83</v>
      </c>
    </row>
    <row r="249" spans="1:59" ht="19.5">
      <c r="A249" s="621"/>
      <c r="B249" s="286" t="s">
        <v>45</v>
      </c>
      <c r="C249" s="286" t="s">
        <v>157</v>
      </c>
      <c r="D249" s="9" t="s">
        <v>105</v>
      </c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397">
        <v>0</v>
      </c>
      <c r="X249" s="397">
        <v>0</v>
      </c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/>
      <c r="AL249" s="50"/>
      <c r="AM249" s="50"/>
      <c r="AN249" s="50"/>
      <c r="AO249" s="50"/>
      <c r="AP249" s="50"/>
      <c r="AQ249" s="50"/>
      <c r="AR249" s="50"/>
      <c r="AS249" s="50"/>
      <c r="AT249" s="50"/>
      <c r="AU249" s="50"/>
      <c r="AV249" s="50"/>
      <c r="AW249" s="398">
        <v>0</v>
      </c>
      <c r="AX249" s="398">
        <v>0</v>
      </c>
      <c r="AY249" s="50"/>
      <c r="AZ249" s="50"/>
      <c r="BA249" s="50"/>
      <c r="BB249" s="50"/>
      <c r="BC249" s="50"/>
      <c r="BD249" s="50"/>
      <c r="BE249" s="50"/>
      <c r="BF249" s="50"/>
      <c r="BG249" s="182"/>
    </row>
    <row r="250" spans="1:59" ht="9.75" customHeight="1">
      <c r="A250" s="621"/>
      <c r="B250" s="41" t="s">
        <v>147</v>
      </c>
      <c r="C250" s="292" t="s">
        <v>29</v>
      </c>
      <c r="D250" s="40" t="s">
        <v>105</v>
      </c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 t="s">
        <v>58</v>
      </c>
      <c r="V250" s="45"/>
      <c r="W250" s="397">
        <v>0</v>
      </c>
      <c r="X250" s="397">
        <v>0</v>
      </c>
      <c r="Y250" s="46"/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  <c r="AO250" s="46"/>
      <c r="AP250" s="46"/>
      <c r="AQ250" s="46"/>
      <c r="AR250" s="46"/>
      <c r="AS250" s="46"/>
      <c r="AT250" s="46"/>
      <c r="AU250" s="49"/>
      <c r="AV250" s="46"/>
      <c r="AW250" s="397">
        <v>0</v>
      </c>
      <c r="AX250" s="397">
        <v>0</v>
      </c>
      <c r="AY250" s="46"/>
      <c r="AZ250" s="46"/>
      <c r="BA250" s="46"/>
      <c r="BB250" s="46"/>
      <c r="BC250" s="46"/>
      <c r="BD250" s="46"/>
      <c r="BE250" s="46"/>
      <c r="BF250" s="46"/>
      <c r="BG250" s="45" t="s">
        <v>58</v>
      </c>
    </row>
    <row r="251" spans="1:60" s="6" customFormat="1" ht="16.5">
      <c r="A251" s="621"/>
      <c r="B251" s="287" t="s">
        <v>148</v>
      </c>
      <c r="C251" s="292" t="s">
        <v>269</v>
      </c>
      <c r="D251" s="40" t="s">
        <v>105</v>
      </c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397">
        <v>0</v>
      </c>
      <c r="X251" s="397">
        <v>0</v>
      </c>
      <c r="Y251" s="49"/>
      <c r="Z251" s="49"/>
      <c r="AA251" s="49"/>
      <c r="AB251" s="49"/>
      <c r="AC251" s="49"/>
      <c r="AD251" s="49"/>
      <c r="AE251" s="49"/>
      <c r="AF251" s="49"/>
      <c r="AG251" s="49"/>
      <c r="AH251" s="49"/>
      <c r="AI251" s="49"/>
      <c r="AJ251" s="49"/>
      <c r="AK251" s="49"/>
      <c r="AL251" s="49"/>
      <c r="AM251" s="49"/>
      <c r="AN251" s="49"/>
      <c r="AO251" s="49" t="s">
        <v>83</v>
      </c>
      <c r="AP251" s="49"/>
      <c r="AQ251" s="49"/>
      <c r="AR251" s="49"/>
      <c r="AS251" s="49"/>
      <c r="AT251" s="49"/>
      <c r="AU251" s="49"/>
      <c r="AV251" s="49"/>
      <c r="AW251" s="397">
        <v>0</v>
      </c>
      <c r="AX251" s="397">
        <v>0</v>
      </c>
      <c r="AY251" s="49"/>
      <c r="AZ251" s="46"/>
      <c r="BA251" s="46"/>
      <c r="BB251" s="46"/>
      <c r="BC251" s="46"/>
      <c r="BD251" s="46"/>
      <c r="BE251" s="46"/>
      <c r="BF251" s="46"/>
      <c r="BG251" s="48" t="s">
        <v>83</v>
      </c>
      <c r="BH251" s="1"/>
    </row>
    <row r="252" spans="1:59" ht="16.5">
      <c r="A252" s="621"/>
      <c r="B252" s="41" t="s">
        <v>149</v>
      </c>
      <c r="C252" s="292" t="s">
        <v>30</v>
      </c>
      <c r="D252" s="40" t="s">
        <v>105</v>
      </c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 t="s">
        <v>58</v>
      </c>
      <c r="V252" s="45"/>
      <c r="W252" s="397">
        <v>0</v>
      </c>
      <c r="X252" s="397">
        <v>0</v>
      </c>
      <c r="Y252" s="49"/>
      <c r="Z252" s="49"/>
      <c r="AA252" s="49"/>
      <c r="AB252" s="49"/>
      <c r="AC252" s="49"/>
      <c r="AD252" s="49"/>
      <c r="AE252" s="49"/>
      <c r="AF252" s="49"/>
      <c r="AG252" s="49"/>
      <c r="AH252" s="49"/>
      <c r="AI252" s="49"/>
      <c r="AJ252" s="49"/>
      <c r="AK252" s="49"/>
      <c r="AL252" s="49"/>
      <c r="AM252" s="49"/>
      <c r="AN252" s="49"/>
      <c r="AO252" s="49"/>
      <c r="AP252" s="48"/>
      <c r="AQ252" s="48"/>
      <c r="AR252" s="48"/>
      <c r="AS252" s="48"/>
      <c r="AT252" s="48"/>
      <c r="AU252" s="48"/>
      <c r="AV252" s="46"/>
      <c r="AW252" s="397">
        <v>0</v>
      </c>
      <c r="AX252" s="397">
        <v>0</v>
      </c>
      <c r="AY252" s="46"/>
      <c r="AZ252" s="46"/>
      <c r="BA252" s="46"/>
      <c r="BB252" s="46"/>
      <c r="BC252" s="46"/>
      <c r="BD252" s="46"/>
      <c r="BE252" s="46"/>
      <c r="BF252" s="46"/>
      <c r="BG252" s="45" t="s">
        <v>58</v>
      </c>
    </row>
    <row r="253" spans="1:59" ht="29.25">
      <c r="A253" s="621"/>
      <c r="B253" s="286" t="s">
        <v>108</v>
      </c>
      <c r="C253" s="286" t="s">
        <v>109</v>
      </c>
      <c r="D253" s="9" t="s">
        <v>105</v>
      </c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397">
        <v>0</v>
      </c>
      <c r="X253" s="397">
        <v>0</v>
      </c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50"/>
      <c r="AM253" s="50"/>
      <c r="AN253" s="50"/>
      <c r="AO253" s="50"/>
      <c r="AP253" s="50"/>
      <c r="AQ253" s="50"/>
      <c r="AR253" s="50"/>
      <c r="AS253" s="50"/>
      <c r="AT253" s="50"/>
      <c r="AU253" s="50"/>
      <c r="AV253" s="50"/>
      <c r="AW253" s="398">
        <v>0</v>
      </c>
      <c r="AX253" s="398">
        <v>0</v>
      </c>
      <c r="AY253" s="50"/>
      <c r="AZ253" s="50"/>
      <c r="BA253" s="50"/>
      <c r="BB253" s="50"/>
      <c r="BC253" s="50"/>
      <c r="BD253" s="50"/>
      <c r="BE253" s="50"/>
      <c r="BF253" s="50"/>
      <c r="BG253" s="182"/>
    </row>
    <row r="254" spans="1:59" ht="16.5">
      <c r="A254" s="621"/>
      <c r="B254" s="41" t="s">
        <v>140</v>
      </c>
      <c r="C254" s="292" t="s">
        <v>205</v>
      </c>
      <c r="D254" s="41" t="s">
        <v>105</v>
      </c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397">
        <v>0</v>
      </c>
      <c r="X254" s="397">
        <v>0</v>
      </c>
      <c r="Y254" s="49"/>
      <c r="Z254" s="49"/>
      <c r="AA254" s="49"/>
      <c r="AB254" s="49"/>
      <c r="AC254" s="49"/>
      <c r="AD254" s="49"/>
      <c r="AE254" s="49"/>
      <c r="AF254" s="49"/>
      <c r="AG254" s="49"/>
      <c r="AH254" s="49"/>
      <c r="AI254" s="49"/>
      <c r="AJ254" s="49"/>
      <c r="AK254" s="49"/>
      <c r="AL254" s="49"/>
      <c r="AM254" s="49"/>
      <c r="AN254" s="49"/>
      <c r="AO254" s="49"/>
      <c r="AP254" s="49" t="s">
        <v>83</v>
      </c>
      <c r="AQ254" s="49"/>
      <c r="AR254" s="49"/>
      <c r="AS254" s="49"/>
      <c r="AT254" s="49"/>
      <c r="AU254" s="49"/>
      <c r="AV254" s="48"/>
      <c r="AW254" s="397">
        <v>0</v>
      </c>
      <c r="AX254" s="397">
        <v>0</v>
      </c>
      <c r="AY254" s="46"/>
      <c r="AZ254" s="46"/>
      <c r="BA254" s="46"/>
      <c r="BB254" s="46"/>
      <c r="BC254" s="46"/>
      <c r="BD254" s="46"/>
      <c r="BE254" s="46"/>
      <c r="BF254" s="46"/>
      <c r="BG254" s="49" t="s">
        <v>83</v>
      </c>
    </row>
    <row r="255" spans="1:60" s="6" customFormat="1" ht="24.75">
      <c r="A255" s="621"/>
      <c r="B255" s="41" t="s">
        <v>251</v>
      </c>
      <c r="C255" s="292" t="s">
        <v>46</v>
      </c>
      <c r="D255" s="41" t="s">
        <v>105</v>
      </c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397">
        <v>0</v>
      </c>
      <c r="X255" s="397">
        <v>0</v>
      </c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 t="s">
        <v>58</v>
      </c>
      <c r="AP255" s="48"/>
      <c r="AQ255" s="48"/>
      <c r="AR255" s="48"/>
      <c r="AS255" s="48"/>
      <c r="AT255" s="48"/>
      <c r="AU255" s="48"/>
      <c r="AV255" s="49"/>
      <c r="AW255" s="397">
        <v>0</v>
      </c>
      <c r="AX255" s="397">
        <v>0</v>
      </c>
      <c r="AY255" s="49"/>
      <c r="AZ255" s="49"/>
      <c r="BA255" s="49"/>
      <c r="BB255" s="49"/>
      <c r="BC255" s="49"/>
      <c r="BD255" s="49"/>
      <c r="BE255" s="49"/>
      <c r="BF255" s="49"/>
      <c r="BG255" s="48" t="s">
        <v>58</v>
      </c>
      <c r="BH255" s="1"/>
    </row>
    <row r="256" spans="1:59" ht="19.5">
      <c r="A256" s="621"/>
      <c r="B256" s="286" t="s">
        <v>32</v>
      </c>
      <c r="C256" s="286" t="s">
        <v>111</v>
      </c>
      <c r="D256" s="9" t="s">
        <v>105</v>
      </c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397">
        <v>0</v>
      </c>
      <c r="X256" s="397">
        <v>0</v>
      </c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/>
      <c r="AL256" s="50"/>
      <c r="AM256" s="50"/>
      <c r="AN256" s="50"/>
      <c r="AO256" s="50"/>
      <c r="AP256" s="50"/>
      <c r="AQ256" s="50"/>
      <c r="AR256" s="50"/>
      <c r="AS256" s="50"/>
      <c r="AT256" s="50"/>
      <c r="AU256" s="50"/>
      <c r="AV256" s="50"/>
      <c r="AW256" s="398">
        <v>0</v>
      </c>
      <c r="AX256" s="398">
        <v>0</v>
      </c>
      <c r="AY256" s="50"/>
      <c r="AZ256" s="50"/>
      <c r="BA256" s="50"/>
      <c r="BB256" s="50"/>
      <c r="BC256" s="50"/>
      <c r="BD256" s="50"/>
      <c r="BE256" s="50"/>
      <c r="BF256" s="50"/>
      <c r="BG256" s="182"/>
    </row>
    <row r="257" spans="1:59" ht="19.5">
      <c r="A257" s="621"/>
      <c r="B257" s="286" t="s">
        <v>112</v>
      </c>
      <c r="C257" s="286" t="s">
        <v>34</v>
      </c>
      <c r="D257" s="9" t="s">
        <v>105</v>
      </c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397">
        <v>0</v>
      </c>
      <c r="X257" s="397">
        <v>0</v>
      </c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  <c r="AJ257" s="50"/>
      <c r="AK257" s="50"/>
      <c r="AL257" s="50"/>
      <c r="AM257" s="50"/>
      <c r="AN257" s="50"/>
      <c r="AO257" s="50"/>
      <c r="AP257" s="50"/>
      <c r="AQ257" s="50"/>
      <c r="AR257" s="50"/>
      <c r="AS257" s="50"/>
      <c r="AT257" s="50"/>
      <c r="AU257" s="50"/>
      <c r="AV257" s="50"/>
      <c r="AW257" s="398">
        <v>0</v>
      </c>
      <c r="AX257" s="398">
        <v>0</v>
      </c>
      <c r="AY257" s="50"/>
      <c r="AZ257" s="50"/>
      <c r="BA257" s="50"/>
      <c r="BB257" s="50"/>
      <c r="BC257" s="50"/>
      <c r="BD257" s="50"/>
      <c r="BE257" s="50"/>
      <c r="BF257" s="50"/>
      <c r="BG257" s="182"/>
    </row>
    <row r="258" spans="1:59" ht="41.25">
      <c r="A258" s="621"/>
      <c r="B258" s="295" t="s">
        <v>35</v>
      </c>
      <c r="C258" s="289" t="s">
        <v>208</v>
      </c>
      <c r="D258" s="9" t="s">
        <v>105</v>
      </c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397">
        <v>0</v>
      </c>
      <c r="X258" s="397">
        <v>0</v>
      </c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  <c r="AJ258" s="50"/>
      <c r="AK258" s="50"/>
      <c r="AL258" s="50"/>
      <c r="AM258" s="50"/>
      <c r="AN258" s="50"/>
      <c r="AO258" s="50"/>
      <c r="AP258" s="50"/>
      <c r="AQ258" s="50"/>
      <c r="AR258" s="50"/>
      <c r="AS258" s="50"/>
      <c r="AT258" s="50"/>
      <c r="AU258" s="50"/>
      <c r="AV258" s="50"/>
      <c r="AW258" s="398">
        <v>0</v>
      </c>
      <c r="AX258" s="398">
        <v>0</v>
      </c>
      <c r="AY258" s="50"/>
      <c r="AZ258" s="50"/>
      <c r="BA258" s="50"/>
      <c r="BB258" s="50"/>
      <c r="BC258" s="50"/>
      <c r="BD258" s="50"/>
      <c r="BE258" s="50"/>
      <c r="BF258" s="50"/>
      <c r="BG258" s="188"/>
    </row>
    <row r="259" spans="1:59" ht="33">
      <c r="A259" s="621"/>
      <c r="B259" s="41" t="s">
        <v>36</v>
      </c>
      <c r="C259" s="292" t="s">
        <v>209</v>
      </c>
      <c r="D259" s="41" t="s">
        <v>105</v>
      </c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397">
        <v>0</v>
      </c>
      <c r="X259" s="397">
        <v>0</v>
      </c>
      <c r="Y259" s="49"/>
      <c r="Z259" s="49"/>
      <c r="AA259" s="49"/>
      <c r="AB259" s="49"/>
      <c r="AC259" s="49"/>
      <c r="AD259" s="49"/>
      <c r="AE259" s="49"/>
      <c r="AF259" s="49"/>
      <c r="AG259" s="49"/>
      <c r="AH259" s="49"/>
      <c r="AI259" s="49"/>
      <c r="AJ259" s="49"/>
      <c r="AK259" s="49"/>
      <c r="AL259" s="49"/>
      <c r="AM259" s="49"/>
      <c r="AN259" s="49" t="s">
        <v>58</v>
      </c>
      <c r="AO259" s="49"/>
      <c r="AP259" s="49"/>
      <c r="AQ259" s="49"/>
      <c r="AR259" s="49"/>
      <c r="AS259" s="49"/>
      <c r="AT259" s="49"/>
      <c r="AU259" s="48"/>
      <c r="AV259" s="46"/>
      <c r="AW259" s="397">
        <v>0</v>
      </c>
      <c r="AX259" s="397">
        <v>0</v>
      </c>
      <c r="AY259" s="46"/>
      <c r="AZ259" s="46"/>
      <c r="BA259" s="46"/>
      <c r="BB259" s="46"/>
      <c r="BC259" s="46"/>
      <c r="BD259" s="46"/>
      <c r="BE259" s="46"/>
      <c r="BF259" s="46"/>
      <c r="BG259" s="48" t="s">
        <v>58</v>
      </c>
    </row>
    <row r="260" spans="1:59" ht="66">
      <c r="A260" s="621"/>
      <c r="B260" s="41" t="s">
        <v>37</v>
      </c>
      <c r="C260" s="222" t="s">
        <v>219</v>
      </c>
      <c r="D260" s="41" t="s">
        <v>105</v>
      </c>
      <c r="E260" s="48"/>
      <c r="F260" s="48"/>
      <c r="G260" s="48"/>
      <c r="H260" s="48"/>
      <c r="I260" s="48"/>
      <c r="J260" s="48"/>
      <c r="K260" s="48"/>
      <c r="L260" s="48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397">
        <v>0</v>
      </c>
      <c r="X260" s="397">
        <v>0</v>
      </c>
      <c r="Y260" s="49"/>
      <c r="Z260" s="49"/>
      <c r="AA260" s="49"/>
      <c r="AB260" s="49"/>
      <c r="AC260" s="49"/>
      <c r="AD260" s="49"/>
      <c r="AE260" s="49"/>
      <c r="AF260" s="49"/>
      <c r="AG260" s="49"/>
      <c r="AH260" s="49"/>
      <c r="AI260" s="49"/>
      <c r="AJ260" s="49"/>
      <c r="AK260" s="49"/>
      <c r="AL260" s="49"/>
      <c r="AM260" s="49"/>
      <c r="AN260" s="49"/>
      <c r="AO260" s="49"/>
      <c r="AP260" s="49"/>
      <c r="AQ260" s="49"/>
      <c r="AR260" s="49" t="s">
        <v>83</v>
      </c>
      <c r="AS260" s="49"/>
      <c r="AT260" s="49"/>
      <c r="AU260" s="49"/>
      <c r="AV260" s="49"/>
      <c r="AW260" s="397">
        <v>0</v>
      </c>
      <c r="AX260" s="397">
        <v>0</v>
      </c>
      <c r="AY260" s="46"/>
      <c r="AZ260" s="46"/>
      <c r="BA260" s="46"/>
      <c r="BB260" s="46"/>
      <c r="BC260" s="46"/>
      <c r="BD260" s="46"/>
      <c r="BE260" s="46"/>
      <c r="BF260" s="46"/>
      <c r="BG260" s="49" t="s">
        <v>83</v>
      </c>
    </row>
    <row r="261" spans="1:59" ht="33">
      <c r="A261" s="621"/>
      <c r="B261" s="9" t="s">
        <v>48</v>
      </c>
      <c r="C261" s="289" t="s">
        <v>210</v>
      </c>
      <c r="D261" s="9" t="s">
        <v>105</v>
      </c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397">
        <v>0</v>
      </c>
      <c r="X261" s="397">
        <v>0</v>
      </c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  <c r="AJ261" s="50"/>
      <c r="AK261" s="50"/>
      <c r="AL261" s="50"/>
      <c r="AM261" s="50"/>
      <c r="AN261" s="50"/>
      <c r="AO261" s="50"/>
      <c r="AP261" s="50"/>
      <c r="AQ261" s="50"/>
      <c r="AR261" s="50"/>
      <c r="AS261" s="50"/>
      <c r="AT261" s="50"/>
      <c r="AU261" s="50"/>
      <c r="AV261" s="50"/>
      <c r="AW261" s="398">
        <v>0</v>
      </c>
      <c r="AX261" s="398">
        <v>0</v>
      </c>
      <c r="AY261" s="50"/>
      <c r="AZ261" s="50"/>
      <c r="BA261" s="50"/>
      <c r="BB261" s="50"/>
      <c r="BC261" s="50"/>
      <c r="BD261" s="50"/>
      <c r="BE261" s="50"/>
      <c r="BF261" s="50"/>
      <c r="BG261" s="188"/>
    </row>
    <row r="262" spans="1:59" ht="33">
      <c r="A262" s="621"/>
      <c r="B262" s="41" t="s">
        <v>49</v>
      </c>
      <c r="C262" s="292" t="s">
        <v>211</v>
      </c>
      <c r="D262" s="41" t="s">
        <v>105</v>
      </c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397">
        <v>0</v>
      </c>
      <c r="X262" s="397">
        <v>0</v>
      </c>
      <c r="Y262" s="49"/>
      <c r="Z262" s="49"/>
      <c r="AA262" s="49"/>
      <c r="AB262" s="49"/>
      <c r="AC262" s="49"/>
      <c r="AD262" s="49"/>
      <c r="AE262" s="49"/>
      <c r="AF262" s="49"/>
      <c r="AG262" s="49"/>
      <c r="AH262" s="49"/>
      <c r="AI262" s="49"/>
      <c r="AJ262" s="49"/>
      <c r="AK262" s="49"/>
      <c r="AL262" s="49"/>
      <c r="AM262" s="49"/>
      <c r="AN262" s="49"/>
      <c r="AO262" s="49"/>
      <c r="AP262" s="49"/>
      <c r="AQ262" s="49" t="s">
        <v>58</v>
      </c>
      <c r="AR262" s="49"/>
      <c r="AS262" s="49"/>
      <c r="AT262" s="49"/>
      <c r="AU262" s="49"/>
      <c r="AV262" s="49"/>
      <c r="AW262" s="397">
        <v>0</v>
      </c>
      <c r="AX262" s="397">
        <v>0</v>
      </c>
      <c r="AY262" s="46"/>
      <c r="AZ262" s="46"/>
      <c r="BA262" s="46"/>
      <c r="BB262" s="46"/>
      <c r="BC262" s="46"/>
      <c r="BD262" s="46"/>
      <c r="BE262" s="46"/>
      <c r="BF262" s="46"/>
      <c r="BG262" s="48" t="s">
        <v>58</v>
      </c>
    </row>
    <row r="263" spans="1:60" s="302" customFormat="1" ht="15.75" thickBot="1">
      <c r="A263" s="621"/>
      <c r="B263" s="698" t="s">
        <v>258</v>
      </c>
      <c r="C263" s="699"/>
      <c r="D263" s="297"/>
      <c r="E263" s="298"/>
      <c r="F263" s="298"/>
      <c r="G263" s="298"/>
      <c r="H263" s="298"/>
      <c r="I263" s="298"/>
      <c r="J263" s="298"/>
      <c r="K263" s="298"/>
      <c r="L263" s="299"/>
      <c r="M263" s="299"/>
      <c r="N263" s="299"/>
      <c r="O263" s="299"/>
      <c r="P263" s="299"/>
      <c r="Q263" s="299"/>
      <c r="R263" s="299"/>
      <c r="S263" s="406"/>
      <c r="T263" s="406">
        <v>6</v>
      </c>
      <c r="U263" s="406">
        <v>2</v>
      </c>
      <c r="V263" s="406"/>
      <c r="W263" s="408">
        <v>0</v>
      </c>
      <c r="X263" s="408">
        <v>0</v>
      </c>
      <c r="Y263" s="299"/>
      <c r="Z263" s="299"/>
      <c r="AA263" s="299"/>
      <c r="AB263" s="299"/>
      <c r="AC263" s="299"/>
      <c r="AD263" s="299"/>
      <c r="AE263" s="299"/>
      <c r="AF263" s="299"/>
      <c r="AG263" s="299"/>
      <c r="AH263" s="299"/>
      <c r="AI263" s="298"/>
      <c r="AJ263" s="298"/>
      <c r="AK263" s="298"/>
      <c r="AL263" s="298"/>
      <c r="AM263" s="406"/>
      <c r="AN263" s="407">
        <v>1</v>
      </c>
      <c r="AO263" s="407">
        <v>2</v>
      </c>
      <c r="AP263" s="407">
        <v>1</v>
      </c>
      <c r="AQ263" s="407">
        <v>1</v>
      </c>
      <c r="AR263" s="407">
        <v>1</v>
      </c>
      <c r="AS263" s="298"/>
      <c r="AT263" s="298"/>
      <c r="AU263" s="298"/>
      <c r="AV263" s="298"/>
      <c r="AW263" s="407"/>
      <c r="AX263" s="407"/>
      <c r="AY263" s="599"/>
      <c r="AZ263" s="599"/>
      <c r="BA263" s="599"/>
      <c r="BB263" s="599"/>
      <c r="BC263" s="599"/>
      <c r="BD263" s="599"/>
      <c r="BE263" s="599"/>
      <c r="BF263" s="297"/>
      <c r="BG263" s="300">
        <f>SUM(E263:BF263)</f>
        <v>14</v>
      </c>
      <c r="BH263" s="301"/>
    </row>
    <row r="264" spans="1:60" s="6" customFormat="1" ht="9.75" customHeight="1">
      <c r="A264" s="43"/>
      <c r="B264" s="13"/>
      <c r="C264" s="13"/>
      <c r="D264" s="13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  <c r="AS264" s="44"/>
      <c r="AT264" s="44"/>
      <c r="AU264" s="44"/>
      <c r="AV264" s="44"/>
      <c r="AW264" s="44"/>
      <c r="AX264" s="44"/>
      <c r="AY264" s="44"/>
      <c r="AZ264" s="44"/>
      <c r="BA264" s="44"/>
      <c r="BB264" s="44"/>
      <c r="BC264" s="44"/>
      <c r="BD264" s="44"/>
      <c r="BE264" s="44"/>
      <c r="BF264" s="44"/>
      <c r="BG264" s="14"/>
      <c r="BH264" s="1"/>
    </row>
    <row r="265" spans="1:60" s="6" customFormat="1" ht="9.75" customHeight="1">
      <c r="A265" s="43"/>
      <c r="B265" s="13"/>
      <c r="C265" s="13"/>
      <c r="D265" s="13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  <c r="AQ265" s="44"/>
      <c r="AR265" s="44"/>
      <c r="AS265" s="44"/>
      <c r="AT265" s="44"/>
      <c r="AU265" s="44"/>
      <c r="AV265" s="44"/>
      <c r="AW265" s="44"/>
      <c r="AX265" s="44"/>
      <c r="AY265" s="44"/>
      <c r="AZ265" s="44"/>
      <c r="BA265" s="44"/>
      <c r="BB265" s="44"/>
      <c r="BC265" s="44"/>
      <c r="BD265" s="44"/>
      <c r="BE265" s="44"/>
      <c r="BF265" s="44"/>
      <c r="BG265" s="14"/>
      <c r="BH265" s="1"/>
    </row>
    <row r="266" spans="1:60" s="6" customFormat="1" ht="9.75" customHeight="1">
      <c r="A266" s="43"/>
      <c r="B266" s="13"/>
      <c r="C266" s="13"/>
      <c r="D266" s="13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  <c r="AQ266" s="44"/>
      <c r="AR266" s="44"/>
      <c r="AS266" s="44"/>
      <c r="AT266" s="44"/>
      <c r="AU266" s="44"/>
      <c r="AV266" s="44"/>
      <c r="AW266" s="44"/>
      <c r="AX266" s="44"/>
      <c r="AY266" s="44"/>
      <c r="AZ266" s="44"/>
      <c r="BA266" s="44"/>
      <c r="BB266" s="44"/>
      <c r="BC266" s="44"/>
      <c r="BD266" s="44"/>
      <c r="BE266" s="44"/>
      <c r="BF266" s="44"/>
      <c r="BG266" s="14"/>
      <c r="BH266" s="1"/>
    </row>
    <row r="267" spans="1:60" s="6" customFormat="1" ht="9.75" customHeight="1">
      <c r="A267" s="43"/>
      <c r="B267" s="13"/>
      <c r="C267" s="13"/>
      <c r="D267" s="13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Q267" s="44"/>
      <c r="AR267" s="44"/>
      <c r="AS267" s="44"/>
      <c r="AT267" s="44"/>
      <c r="AU267" s="44"/>
      <c r="AV267" s="44"/>
      <c r="AW267" s="44"/>
      <c r="AX267" s="44"/>
      <c r="AY267" s="44"/>
      <c r="AZ267" s="44"/>
      <c r="BA267" s="44"/>
      <c r="BB267" s="44"/>
      <c r="BC267" s="44"/>
      <c r="BD267" s="44"/>
      <c r="BE267" s="44"/>
      <c r="BF267" s="44"/>
      <c r="BG267" s="14"/>
      <c r="BH267" s="1"/>
    </row>
    <row r="268" spans="1:60" s="6" customFormat="1" ht="9.75" customHeight="1">
      <c r="A268" s="43"/>
      <c r="B268" s="13"/>
      <c r="C268" s="13"/>
      <c r="D268" s="13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/>
      <c r="AQ268" s="44"/>
      <c r="AR268" s="44"/>
      <c r="AS268" s="44"/>
      <c r="AT268" s="44"/>
      <c r="AU268" s="44"/>
      <c r="AV268" s="44"/>
      <c r="AW268" s="44"/>
      <c r="AX268" s="44"/>
      <c r="AY268" s="44"/>
      <c r="AZ268" s="44"/>
      <c r="BA268" s="44"/>
      <c r="BB268" s="44"/>
      <c r="BC268" s="44"/>
      <c r="BD268" s="44"/>
      <c r="BE268" s="44"/>
      <c r="BF268" s="44"/>
      <c r="BG268" s="14"/>
      <c r="BH268" s="1"/>
    </row>
    <row r="269" spans="1:60" s="6" customFormat="1" ht="9.75" customHeight="1">
      <c r="A269" s="43"/>
      <c r="B269" s="13"/>
      <c r="C269" s="13"/>
      <c r="D269" s="13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/>
      <c r="AQ269" s="44"/>
      <c r="AR269" s="44"/>
      <c r="AS269" s="44"/>
      <c r="AT269" s="44"/>
      <c r="AU269" s="44"/>
      <c r="AV269" s="44"/>
      <c r="AW269" s="44"/>
      <c r="AX269" s="44"/>
      <c r="AY269" s="44"/>
      <c r="AZ269" s="44"/>
      <c r="BA269" s="44"/>
      <c r="BB269" s="44"/>
      <c r="BC269" s="44"/>
      <c r="BD269" s="44"/>
      <c r="BE269" s="44"/>
      <c r="BF269" s="44"/>
      <c r="BG269" s="14"/>
      <c r="BH269" s="1"/>
    </row>
    <row r="270" spans="1:60" s="6" customFormat="1" ht="9.75" customHeight="1" thickBot="1">
      <c r="A270" s="43"/>
      <c r="B270" s="13"/>
      <c r="C270" s="13"/>
      <c r="D270" s="13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  <c r="AQ270" s="44"/>
      <c r="AR270" s="44"/>
      <c r="AS270" s="44"/>
      <c r="AT270" s="44"/>
      <c r="AU270" s="44"/>
      <c r="AV270" s="44"/>
      <c r="AW270" s="44"/>
      <c r="AX270" s="44"/>
      <c r="AY270" s="44"/>
      <c r="AZ270" s="44"/>
      <c r="BA270" s="44"/>
      <c r="BB270" s="44"/>
      <c r="BC270" s="44"/>
      <c r="BD270" s="44"/>
      <c r="BE270" s="44"/>
      <c r="BF270" s="44"/>
      <c r="BG270" s="14"/>
      <c r="BH270" s="1"/>
    </row>
    <row r="271" spans="1:59" ht="66">
      <c r="A271" s="693" t="s">
        <v>180</v>
      </c>
      <c r="B271" s="629" t="s">
        <v>67</v>
      </c>
      <c r="C271" s="629" t="s">
        <v>86</v>
      </c>
      <c r="D271" s="629" t="s">
        <v>87</v>
      </c>
      <c r="E271" s="652" t="s">
        <v>88</v>
      </c>
      <c r="F271" s="653"/>
      <c r="G271" s="653"/>
      <c r="H271" s="656"/>
      <c r="I271" s="186" t="s">
        <v>230</v>
      </c>
      <c r="J271" s="652" t="s">
        <v>89</v>
      </c>
      <c r="K271" s="653"/>
      <c r="L271" s="656"/>
      <c r="M271" s="186" t="s">
        <v>231</v>
      </c>
      <c r="N271" s="657" t="s">
        <v>90</v>
      </c>
      <c r="O271" s="658"/>
      <c r="P271" s="658"/>
      <c r="Q271" s="658"/>
      <c r="R271" s="654" t="s">
        <v>91</v>
      </c>
      <c r="S271" s="653"/>
      <c r="T271" s="653"/>
      <c r="U271" s="656"/>
      <c r="V271" s="563"/>
      <c r="W271" s="187" t="s">
        <v>232</v>
      </c>
      <c r="X271" s="654" t="s">
        <v>92</v>
      </c>
      <c r="Y271" s="655"/>
      <c r="Z271" s="655"/>
      <c r="AA271" s="187" t="s">
        <v>233</v>
      </c>
      <c r="AB271" s="654" t="s">
        <v>93</v>
      </c>
      <c r="AC271" s="655"/>
      <c r="AD271" s="655"/>
      <c r="AE271" s="187" t="s">
        <v>234</v>
      </c>
      <c r="AF271" s="654" t="s">
        <v>94</v>
      </c>
      <c r="AG271" s="655"/>
      <c r="AH271" s="655"/>
      <c r="AI271" s="655"/>
      <c r="AJ271" s="187" t="s">
        <v>235</v>
      </c>
      <c r="AK271" s="652" t="s">
        <v>95</v>
      </c>
      <c r="AL271" s="653"/>
      <c r="AM271" s="653"/>
      <c r="AN271" s="224" t="s">
        <v>236</v>
      </c>
      <c r="AO271" s="652" t="s">
        <v>96</v>
      </c>
      <c r="AP271" s="653"/>
      <c r="AQ271" s="653"/>
      <c r="AR271" s="656"/>
      <c r="AS271" s="652" t="s">
        <v>97</v>
      </c>
      <c r="AT271" s="653"/>
      <c r="AU271" s="653"/>
      <c r="AV271" s="653"/>
      <c r="AW271" s="225" t="s">
        <v>237</v>
      </c>
      <c r="AX271" s="652" t="s">
        <v>98</v>
      </c>
      <c r="AY271" s="653"/>
      <c r="AZ271" s="653"/>
      <c r="BA271" s="187" t="s">
        <v>238</v>
      </c>
      <c r="BB271" s="652" t="s">
        <v>99</v>
      </c>
      <c r="BC271" s="659"/>
      <c r="BD271" s="659"/>
      <c r="BE271" s="660"/>
      <c r="BF271" s="186" t="s">
        <v>239</v>
      </c>
      <c r="BG271" s="647" t="s">
        <v>101</v>
      </c>
    </row>
    <row r="272" spans="1:59" ht="9.75" customHeight="1">
      <c r="A272" s="694"/>
      <c r="B272" s="630"/>
      <c r="C272" s="630"/>
      <c r="D272" s="630"/>
      <c r="E272" s="650" t="s">
        <v>102</v>
      </c>
      <c r="F272" s="650"/>
      <c r="G272" s="650"/>
      <c r="H272" s="650"/>
      <c r="I272" s="650"/>
      <c r="J272" s="650"/>
      <c r="K272" s="650"/>
      <c r="L272" s="650"/>
      <c r="M272" s="650"/>
      <c r="N272" s="650"/>
      <c r="O272" s="650"/>
      <c r="P272" s="650"/>
      <c r="Q272" s="650"/>
      <c r="R272" s="650"/>
      <c r="S272" s="650"/>
      <c r="T272" s="650"/>
      <c r="U272" s="650"/>
      <c r="V272" s="650"/>
      <c r="W272" s="650"/>
      <c r="X272" s="650"/>
      <c r="Y272" s="650"/>
      <c r="Z272" s="650"/>
      <c r="AA272" s="650"/>
      <c r="AB272" s="650"/>
      <c r="AC272" s="650"/>
      <c r="AD272" s="650"/>
      <c r="AE272" s="650"/>
      <c r="AF272" s="650"/>
      <c r="AG272" s="650"/>
      <c r="AH272" s="650"/>
      <c r="AI272" s="650"/>
      <c r="AJ272" s="650"/>
      <c r="AK272" s="650"/>
      <c r="AL272" s="650"/>
      <c r="AM272" s="650"/>
      <c r="AN272" s="650"/>
      <c r="AO272" s="650"/>
      <c r="AP272" s="650"/>
      <c r="AQ272" s="650"/>
      <c r="AR272" s="650"/>
      <c r="AS272" s="650"/>
      <c r="AT272" s="650"/>
      <c r="AU272" s="650"/>
      <c r="AV272" s="650"/>
      <c r="AW272" s="650"/>
      <c r="AX272" s="650"/>
      <c r="AY272" s="650"/>
      <c r="AZ272" s="650"/>
      <c r="BA272" s="650"/>
      <c r="BB272" s="650"/>
      <c r="BC272" s="650"/>
      <c r="BD272" s="650"/>
      <c r="BE272" s="650"/>
      <c r="BF272" s="650"/>
      <c r="BG272" s="648"/>
    </row>
    <row r="273" spans="1:59" ht="9.75" customHeight="1">
      <c r="A273" s="694"/>
      <c r="B273" s="630"/>
      <c r="C273" s="630"/>
      <c r="D273" s="630"/>
      <c r="E273" s="39">
        <v>36</v>
      </c>
      <c r="F273" s="39">
        <v>37</v>
      </c>
      <c r="G273" s="39">
        <v>38</v>
      </c>
      <c r="H273" s="39">
        <v>39</v>
      </c>
      <c r="I273" s="39">
        <v>40</v>
      </c>
      <c r="J273" s="39">
        <v>41</v>
      </c>
      <c r="K273" s="39">
        <v>42</v>
      </c>
      <c r="L273" s="39">
        <v>43</v>
      </c>
      <c r="M273" s="39">
        <v>44</v>
      </c>
      <c r="N273" s="39">
        <v>45</v>
      </c>
      <c r="O273" s="39">
        <v>46</v>
      </c>
      <c r="P273" s="39">
        <v>47</v>
      </c>
      <c r="Q273" s="39">
        <v>48</v>
      </c>
      <c r="R273" s="39">
        <v>49</v>
      </c>
      <c r="S273" s="39">
        <v>50</v>
      </c>
      <c r="T273" s="39">
        <v>51</v>
      </c>
      <c r="U273" s="39">
        <v>52</v>
      </c>
      <c r="V273" s="39"/>
      <c r="W273" s="8">
        <v>1</v>
      </c>
      <c r="X273" s="8">
        <v>2</v>
      </c>
      <c r="Y273" s="8">
        <v>3</v>
      </c>
      <c r="Z273" s="8">
        <v>4</v>
      </c>
      <c r="AA273" s="8">
        <v>5</v>
      </c>
      <c r="AB273" s="8">
        <v>6</v>
      </c>
      <c r="AC273" s="8">
        <v>7</v>
      </c>
      <c r="AD273" s="8">
        <v>8</v>
      </c>
      <c r="AE273" s="8">
        <v>9</v>
      </c>
      <c r="AF273" s="8">
        <v>10</v>
      </c>
      <c r="AG273" s="8">
        <v>11</v>
      </c>
      <c r="AH273" s="8">
        <v>12</v>
      </c>
      <c r="AI273" s="8">
        <v>13</v>
      </c>
      <c r="AJ273" s="8">
        <v>14</v>
      </c>
      <c r="AK273" s="8">
        <v>15</v>
      </c>
      <c r="AL273" s="8">
        <v>16</v>
      </c>
      <c r="AM273" s="8">
        <v>17</v>
      </c>
      <c r="AN273" s="8">
        <v>18</v>
      </c>
      <c r="AO273" s="8">
        <v>19</v>
      </c>
      <c r="AP273" s="8">
        <v>20</v>
      </c>
      <c r="AQ273" s="8">
        <v>21</v>
      </c>
      <c r="AR273" s="8">
        <v>22</v>
      </c>
      <c r="AS273" s="8">
        <v>23</v>
      </c>
      <c r="AT273" s="8">
        <v>24</v>
      </c>
      <c r="AU273" s="8">
        <v>25</v>
      </c>
      <c r="AV273" s="8">
        <v>26</v>
      </c>
      <c r="AW273" s="8">
        <v>27</v>
      </c>
      <c r="AX273" s="8">
        <v>28</v>
      </c>
      <c r="AY273" s="8">
        <v>29</v>
      </c>
      <c r="AZ273" s="8">
        <v>30</v>
      </c>
      <c r="BA273" s="8">
        <v>31</v>
      </c>
      <c r="BB273" s="8">
        <v>32</v>
      </c>
      <c r="BC273" s="8">
        <v>33</v>
      </c>
      <c r="BD273" s="8">
        <v>34</v>
      </c>
      <c r="BE273" s="8">
        <v>35</v>
      </c>
      <c r="BF273" s="8">
        <v>36</v>
      </c>
      <c r="BG273" s="648"/>
    </row>
    <row r="274" spans="1:59" ht="9.75" customHeight="1">
      <c r="A274" s="694"/>
      <c r="B274" s="630"/>
      <c r="C274" s="630"/>
      <c r="D274" s="630"/>
      <c r="E274" s="651" t="s">
        <v>103</v>
      </c>
      <c r="F274" s="651"/>
      <c r="G274" s="651"/>
      <c r="H274" s="651"/>
      <c r="I274" s="651"/>
      <c r="J274" s="651"/>
      <c r="K274" s="651"/>
      <c r="L274" s="651"/>
      <c r="M274" s="651"/>
      <c r="N274" s="651"/>
      <c r="O274" s="651"/>
      <c r="P274" s="651"/>
      <c r="Q274" s="651"/>
      <c r="R274" s="651"/>
      <c r="S274" s="651"/>
      <c r="T274" s="651"/>
      <c r="U274" s="651"/>
      <c r="V274" s="651"/>
      <c r="W274" s="651"/>
      <c r="X274" s="651"/>
      <c r="Y274" s="651"/>
      <c r="Z274" s="651"/>
      <c r="AA274" s="651"/>
      <c r="AB274" s="651"/>
      <c r="AC274" s="651"/>
      <c r="AD274" s="651"/>
      <c r="AE274" s="651"/>
      <c r="AF274" s="651"/>
      <c r="AG274" s="651"/>
      <c r="AH274" s="651"/>
      <c r="AI274" s="651"/>
      <c r="AJ274" s="651"/>
      <c r="AK274" s="651"/>
      <c r="AL274" s="651"/>
      <c r="AM274" s="651"/>
      <c r="AN274" s="651"/>
      <c r="AO274" s="651"/>
      <c r="AP274" s="651"/>
      <c r="AQ274" s="651"/>
      <c r="AR274" s="651"/>
      <c r="AS274" s="651"/>
      <c r="AT274" s="651"/>
      <c r="AU274" s="651"/>
      <c r="AV274" s="651"/>
      <c r="AW274" s="651"/>
      <c r="AX274" s="651"/>
      <c r="AY274" s="651"/>
      <c r="AZ274" s="651"/>
      <c r="BA274" s="651"/>
      <c r="BB274" s="651"/>
      <c r="BC274" s="651"/>
      <c r="BD274" s="651"/>
      <c r="BE274" s="651"/>
      <c r="BF274" s="651"/>
      <c r="BG274" s="648"/>
    </row>
    <row r="275" spans="1:59" ht="9.75" customHeight="1" thickBot="1">
      <c r="A275" s="695"/>
      <c r="B275" s="631"/>
      <c r="C275" s="631"/>
      <c r="D275" s="631"/>
      <c r="E275" s="185">
        <v>1</v>
      </c>
      <c r="F275" s="185">
        <v>2</v>
      </c>
      <c r="G275" s="185">
        <v>3</v>
      </c>
      <c r="H275" s="185">
        <v>4</v>
      </c>
      <c r="I275" s="185">
        <v>5</v>
      </c>
      <c r="J275" s="185">
        <v>6</v>
      </c>
      <c r="K275" s="185">
        <v>7</v>
      </c>
      <c r="L275" s="185">
        <v>8</v>
      </c>
      <c r="M275" s="185">
        <v>9</v>
      </c>
      <c r="N275" s="185">
        <v>10</v>
      </c>
      <c r="O275" s="185">
        <v>11</v>
      </c>
      <c r="P275" s="185">
        <v>12</v>
      </c>
      <c r="Q275" s="185">
        <v>13</v>
      </c>
      <c r="R275" s="185">
        <v>14</v>
      </c>
      <c r="S275" s="185">
        <v>15</v>
      </c>
      <c r="T275" s="185">
        <v>16</v>
      </c>
      <c r="U275" s="185">
        <v>17</v>
      </c>
      <c r="V275" s="185"/>
      <c r="W275" s="185">
        <v>18</v>
      </c>
      <c r="X275" s="185">
        <v>19</v>
      </c>
      <c r="Y275" s="185">
        <v>20</v>
      </c>
      <c r="Z275" s="185">
        <v>21</v>
      </c>
      <c r="AA275" s="185">
        <v>22</v>
      </c>
      <c r="AB275" s="185">
        <v>23</v>
      </c>
      <c r="AC275" s="185">
        <v>24</v>
      </c>
      <c r="AD275" s="185">
        <v>25</v>
      </c>
      <c r="AE275" s="185">
        <v>26</v>
      </c>
      <c r="AF275" s="185">
        <v>27</v>
      </c>
      <c r="AG275" s="185">
        <v>28</v>
      </c>
      <c r="AH275" s="185">
        <v>29</v>
      </c>
      <c r="AI275" s="185">
        <v>30</v>
      </c>
      <c r="AJ275" s="185">
        <v>31</v>
      </c>
      <c r="AK275" s="185">
        <v>32</v>
      </c>
      <c r="AL275" s="185">
        <v>33</v>
      </c>
      <c r="AM275" s="185">
        <v>34</v>
      </c>
      <c r="AN275" s="185">
        <v>35</v>
      </c>
      <c r="AO275" s="185">
        <v>36</v>
      </c>
      <c r="AP275" s="185">
        <v>37</v>
      </c>
      <c r="AQ275" s="185">
        <v>38</v>
      </c>
      <c r="AR275" s="185">
        <v>39</v>
      </c>
      <c r="AS275" s="185">
        <v>40</v>
      </c>
      <c r="AT275" s="185">
        <v>41</v>
      </c>
      <c r="AU275" s="185">
        <v>42</v>
      </c>
      <c r="AV275" s="185">
        <v>43</v>
      </c>
      <c r="AW275" s="185">
        <v>44</v>
      </c>
      <c r="AX275" s="185">
        <v>45</v>
      </c>
      <c r="AY275" s="185">
        <v>46</v>
      </c>
      <c r="AZ275" s="185">
        <v>47</v>
      </c>
      <c r="BA275" s="185">
        <v>48</v>
      </c>
      <c r="BB275" s="185">
        <v>49</v>
      </c>
      <c r="BC275" s="185">
        <v>50</v>
      </c>
      <c r="BD275" s="185">
        <v>51</v>
      </c>
      <c r="BE275" s="185">
        <v>52</v>
      </c>
      <c r="BF275" s="185">
        <v>53</v>
      </c>
      <c r="BG275" s="649"/>
    </row>
    <row r="276" spans="1:59" ht="19.5">
      <c r="A276" s="627" t="s">
        <v>240</v>
      </c>
      <c r="B276" s="294" t="s">
        <v>104</v>
      </c>
      <c r="C276" s="293" t="s">
        <v>14</v>
      </c>
      <c r="D276" s="184" t="s">
        <v>105</v>
      </c>
      <c r="E276" s="218"/>
      <c r="F276" s="218"/>
      <c r="G276" s="218"/>
      <c r="H276" s="218"/>
      <c r="I276" s="218"/>
      <c r="J276" s="218"/>
      <c r="K276" s="218"/>
      <c r="L276" s="218"/>
      <c r="M276" s="218"/>
      <c r="N276" s="218"/>
      <c r="O276" s="218"/>
      <c r="P276" s="218"/>
      <c r="Q276" s="218"/>
      <c r="R276" s="218"/>
      <c r="S276" s="218"/>
      <c r="T276" s="218"/>
      <c r="U276" s="218"/>
      <c r="V276" s="218"/>
      <c r="W276" s="219"/>
      <c r="X276" s="219"/>
      <c r="Y276" s="218"/>
      <c r="Z276" s="218"/>
      <c r="AA276" s="218"/>
      <c r="AB276" s="218"/>
      <c r="AC276" s="218"/>
      <c r="AD276" s="218"/>
      <c r="AE276" s="218"/>
      <c r="AF276" s="218"/>
      <c r="AG276" s="218"/>
      <c r="AH276" s="218"/>
      <c r="AI276" s="218"/>
      <c r="AJ276" s="218"/>
      <c r="AK276" s="218"/>
      <c r="AL276" s="218"/>
      <c r="AM276" s="218"/>
      <c r="AN276" s="218"/>
      <c r="AO276" s="218"/>
      <c r="AP276" s="218"/>
      <c r="AQ276" s="218"/>
      <c r="AR276" s="218"/>
      <c r="AS276" s="218"/>
      <c r="AT276" s="218"/>
      <c r="AU276" s="218"/>
      <c r="AV276" s="218"/>
      <c r="AW276" s="218"/>
      <c r="AX276" s="219"/>
      <c r="AY276" s="219"/>
      <c r="AZ276" s="219"/>
      <c r="BA276" s="219"/>
      <c r="BB276" s="219"/>
      <c r="BC276" s="219"/>
      <c r="BD276" s="219"/>
      <c r="BE276" s="219"/>
      <c r="BF276" s="219"/>
      <c r="BG276" s="220"/>
    </row>
    <row r="277" spans="1:60" s="6" customFormat="1" ht="16.5">
      <c r="A277" s="628"/>
      <c r="B277" s="287" t="s">
        <v>26</v>
      </c>
      <c r="C277" s="292" t="s">
        <v>27</v>
      </c>
      <c r="D277" s="41" t="s">
        <v>105</v>
      </c>
      <c r="E277" s="145"/>
      <c r="F277" s="145"/>
      <c r="G277" s="145"/>
      <c r="H277" s="145"/>
      <c r="I277" s="145"/>
      <c r="J277" s="145"/>
      <c r="K277" s="145"/>
      <c r="L277" s="145" t="s">
        <v>83</v>
      </c>
      <c r="M277" s="145"/>
      <c r="N277" s="145"/>
      <c r="O277" s="145"/>
      <c r="P277" s="145"/>
      <c r="Q277" s="145"/>
      <c r="R277" s="145"/>
      <c r="S277" s="145"/>
      <c r="T277" s="145"/>
      <c r="U277" s="145"/>
      <c r="V277" s="145"/>
      <c r="W277" s="51">
        <v>0</v>
      </c>
      <c r="X277" s="51">
        <v>0</v>
      </c>
      <c r="Y277" s="148"/>
      <c r="Z277" s="148"/>
      <c r="AA277" s="148"/>
      <c r="AB277" s="148"/>
      <c r="AC277" s="148"/>
      <c r="AD277" s="148"/>
      <c r="AE277" s="148"/>
      <c r="AF277" s="148"/>
      <c r="AG277" s="148"/>
      <c r="AH277" s="148"/>
      <c r="AI277" s="148"/>
      <c r="AJ277" s="148"/>
      <c r="AK277" s="148"/>
      <c r="AL277" s="148"/>
      <c r="AM277" s="148"/>
      <c r="AN277" s="148"/>
      <c r="AO277" s="148"/>
      <c r="AP277" s="148"/>
      <c r="AQ277" s="148"/>
      <c r="AR277" s="148"/>
      <c r="AS277" s="148"/>
      <c r="AT277" s="148"/>
      <c r="AU277" s="148"/>
      <c r="AV277" s="145" t="s">
        <v>83</v>
      </c>
      <c r="AW277" s="146">
        <v>0</v>
      </c>
      <c r="AX277" s="46">
        <v>0</v>
      </c>
      <c r="AY277" s="46"/>
      <c r="AZ277" s="49"/>
      <c r="BA277" s="49"/>
      <c r="BB277" s="49"/>
      <c r="BC277" s="49"/>
      <c r="BD277" s="49"/>
      <c r="BE277" s="49"/>
      <c r="BF277" s="49"/>
      <c r="BG277" s="181"/>
      <c r="BH277" s="1"/>
    </row>
    <row r="278" spans="1:60" s="6" customFormat="1" ht="16.5">
      <c r="A278" s="628"/>
      <c r="B278" s="634" t="s">
        <v>31</v>
      </c>
      <c r="C278" s="634" t="s">
        <v>74</v>
      </c>
      <c r="D278" s="10" t="s">
        <v>105</v>
      </c>
      <c r="E278" s="145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  <c r="T278" s="145"/>
      <c r="U278" s="145"/>
      <c r="V278" s="145"/>
      <c r="W278" s="51"/>
      <c r="X278" s="51"/>
      <c r="Y278" s="148"/>
      <c r="Z278" s="148"/>
      <c r="AA278" s="148"/>
      <c r="AB278" s="148"/>
      <c r="AC278" s="148"/>
      <c r="AD278" s="148"/>
      <c r="AE278" s="148"/>
      <c r="AF278" s="148"/>
      <c r="AG278" s="148"/>
      <c r="AH278" s="148"/>
      <c r="AI278" s="148"/>
      <c r="AJ278" s="148"/>
      <c r="AK278" s="148"/>
      <c r="AL278" s="148"/>
      <c r="AM278" s="148"/>
      <c r="AN278" s="148"/>
      <c r="AO278" s="148"/>
      <c r="AP278" s="148"/>
      <c r="AQ278" s="148"/>
      <c r="AR278" s="148"/>
      <c r="AS278" s="148"/>
      <c r="AT278" s="148"/>
      <c r="AU278" s="148"/>
      <c r="AV278" s="145"/>
      <c r="AW278" s="146"/>
      <c r="AX278" s="46"/>
      <c r="AY278" s="46"/>
      <c r="AZ278" s="49"/>
      <c r="BA278" s="49"/>
      <c r="BB278" s="49"/>
      <c r="BC278" s="49"/>
      <c r="BD278" s="49"/>
      <c r="BE278" s="49"/>
      <c r="BF278" s="49"/>
      <c r="BG278" s="181"/>
      <c r="BH278" s="1"/>
    </row>
    <row r="279" spans="1:60" s="6" customFormat="1" ht="17.25" thickBot="1">
      <c r="A279" s="628"/>
      <c r="B279" s="635"/>
      <c r="C279" s="703"/>
      <c r="D279" s="9" t="s">
        <v>105</v>
      </c>
      <c r="E279" s="145"/>
      <c r="F279" s="145"/>
      <c r="G279" s="145"/>
      <c r="H279" s="145"/>
      <c r="I279" s="145"/>
      <c r="J279" s="145"/>
      <c r="K279" s="145"/>
      <c r="L279" s="145"/>
      <c r="M279" s="145"/>
      <c r="N279" s="145"/>
      <c r="O279" s="145"/>
      <c r="P279" s="145"/>
      <c r="Q279" s="145"/>
      <c r="R279" s="145"/>
      <c r="S279" s="145"/>
      <c r="T279" s="145"/>
      <c r="U279" s="145"/>
      <c r="V279" s="145"/>
      <c r="W279" s="51"/>
      <c r="X279" s="51"/>
      <c r="Y279" s="148"/>
      <c r="Z279" s="148"/>
      <c r="AA279" s="148"/>
      <c r="AB279" s="148"/>
      <c r="AC279" s="148"/>
      <c r="AD279" s="148"/>
      <c r="AE279" s="148"/>
      <c r="AF279" s="148"/>
      <c r="AG279" s="148"/>
      <c r="AH279" s="148"/>
      <c r="AI279" s="148"/>
      <c r="AJ279" s="148"/>
      <c r="AK279" s="148"/>
      <c r="AL279" s="148"/>
      <c r="AM279" s="148"/>
      <c r="AN279" s="148"/>
      <c r="AO279" s="148"/>
      <c r="AP279" s="148"/>
      <c r="AQ279" s="148"/>
      <c r="AR279" s="148"/>
      <c r="AS279" s="148"/>
      <c r="AT279" s="148"/>
      <c r="AU279" s="148"/>
      <c r="AV279" s="145"/>
      <c r="AW279" s="146"/>
      <c r="AX279" s="46"/>
      <c r="AY279" s="46"/>
      <c r="AZ279" s="49"/>
      <c r="BA279" s="49"/>
      <c r="BB279" s="49"/>
      <c r="BC279" s="49"/>
      <c r="BD279" s="49"/>
      <c r="BE279" s="49"/>
      <c r="BF279" s="49"/>
      <c r="BG279" s="181"/>
      <c r="BH279" s="1"/>
    </row>
    <row r="280" spans="1:60" s="6" customFormat="1" ht="33.75" thickBot="1">
      <c r="A280" s="628"/>
      <c r="B280" s="402" t="s">
        <v>307</v>
      </c>
      <c r="C280" s="409" t="s">
        <v>256</v>
      </c>
      <c r="D280" s="41" t="s">
        <v>105</v>
      </c>
      <c r="E280" s="145"/>
      <c r="F280" s="145"/>
      <c r="G280" s="145"/>
      <c r="H280" s="145"/>
      <c r="I280" s="145"/>
      <c r="J280" s="145"/>
      <c r="K280" s="145"/>
      <c r="L280" s="145" t="s">
        <v>83</v>
      </c>
      <c r="M280" s="145"/>
      <c r="N280" s="145"/>
      <c r="O280" s="145"/>
      <c r="P280" s="145"/>
      <c r="Q280" s="145"/>
      <c r="R280" s="145"/>
      <c r="S280" s="145"/>
      <c r="T280" s="145"/>
      <c r="U280" s="145"/>
      <c r="V280" s="145"/>
      <c r="W280" s="51"/>
      <c r="X280" s="51"/>
      <c r="Y280" s="148"/>
      <c r="Z280" s="148"/>
      <c r="AA280" s="148"/>
      <c r="AB280" s="148"/>
      <c r="AC280" s="148"/>
      <c r="AD280" s="148"/>
      <c r="AE280" s="148"/>
      <c r="AF280" s="148"/>
      <c r="AG280" s="148"/>
      <c r="AH280" s="148"/>
      <c r="AI280" s="148"/>
      <c r="AJ280" s="148"/>
      <c r="AK280" s="148"/>
      <c r="AL280" s="148"/>
      <c r="AM280" s="148"/>
      <c r="AN280" s="148"/>
      <c r="AO280" s="148"/>
      <c r="AP280" s="148"/>
      <c r="AQ280" s="148"/>
      <c r="AR280" s="148"/>
      <c r="AS280" s="148"/>
      <c r="AT280" s="148"/>
      <c r="AU280" s="148"/>
      <c r="AV280" s="145"/>
      <c r="AW280" s="146"/>
      <c r="AX280" s="46"/>
      <c r="AY280" s="46"/>
      <c r="AZ280" s="49"/>
      <c r="BA280" s="49"/>
      <c r="BB280" s="49"/>
      <c r="BC280" s="49"/>
      <c r="BD280" s="49"/>
      <c r="BE280" s="49"/>
      <c r="BF280" s="49"/>
      <c r="BG280" s="181"/>
      <c r="BH280" s="1"/>
    </row>
    <row r="281" spans="1:59" ht="19.5">
      <c r="A281" s="628"/>
      <c r="B281" s="296" t="s">
        <v>32</v>
      </c>
      <c r="C281" s="306" t="s">
        <v>111</v>
      </c>
      <c r="D281" s="10" t="s">
        <v>105</v>
      </c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  <c r="AJ281" s="50"/>
      <c r="AK281" s="50"/>
      <c r="AL281" s="50"/>
      <c r="AM281" s="50"/>
      <c r="AN281" s="50"/>
      <c r="AO281" s="50"/>
      <c r="AP281" s="50"/>
      <c r="AQ281" s="50"/>
      <c r="AR281" s="50"/>
      <c r="AS281" s="50"/>
      <c r="AT281" s="50"/>
      <c r="AU281" s="50"/>
      <c r="AV281" s="50"/>
      <c r="AW281" s="50"/>
      <c r="AX281" s="50"/>
      <c r="AY281" s="50"/>
      <c r="AZ281" s="50"/>
      <c r="BA281" s="50"/>
      <c r="BB281" s="50"/>
      <c r="BC281" s="50"/>
      <c r="BD281" s="50"/>
      <c r="BE281" s="50"/>
      <c r="BF281" s="50"/>
      <c r="BG281" s="182"/>
    </row>
    <row r="282" spans="1:59" ht="19.5">
      <c r="A282" s="628"/>
      <c r="B282" s="286" t="s">
        <v>112</v>
      </c>
      <c r="C282" s="293" t="s">
        <v>34</v>
      </c>
      <c r="D282" s="9" t="s">
        <v>105</v>
      </c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  <c r="AJ282" s="50"/>
      <c r="AK282" s="50"/>
      <c r="AL282" s="50"/>
      <c r="AM282" s="50"/>
      <c r="AN282" s="50"/>
      <c r="AO282" s="50"/>
      <c r="AP282" s="50"/>
      <c r="AQ282" s="50"/>
      <c r="AR282" s="50"/>
      <c r="AS282" s="50"/>
      <c r="AT282" s="50"/>
      <c r="AU282" s="50"/>
      <c r="AV282" s="50"/>
      <c r="AW282" s="50"/>
      <c r="AX282" s="50"/>
      <c r="AY282" s="50"/>
      <c r="AZ282" s="50"/>
      <c r="BA282" s="50"/>
      <c r="BB282" s="50"/>
      <c r="BC282" s="50"/>
      <c r="BD282" s="50"/>
      <c r="BE282" s="50"/>
      <c r="BF282" s="50"/>
      <c r="BG282" s="182"/>
    </row>
    <row r="283" spans="1:59" ht="74.25">
      <c r="A283" s="628"/>
      <c r="B283" s="41" t="s">
        <v>38</v>
      </c>
      <c r="C283" s="226" t="s">
        <v>220</v>
      </c>
      <c r="D283" s="40" t="s">
        <v>105</v>
      </c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6"/>
      <c r="Q283" s="46"/>
      <c r="R283" s="46" t="s">
        <v>83</v>
      </c>
      <c r="S283" s="46"/>
      <c r="T283" s="46"/>
      <c r="U283" s="46" t="s">
        <v>290</v>
      </c>
      <c r="V283" s="46"/>
      <c r="W283" s="51">
        <v>0</v>
      </c>
      <c r="X283" s="51">
        <v>0</v>
      </c>
      <c r="Y283" s="46"/>
      <c r="Z283" s="46"/>
      <c r="AA283" s="49"/>
      <c r="AB283" s="49"/>
      <c r="AC283" s="49"/>
      <c r="AD283" s="48"/>
      <c r="AE283" s="48"/>
      <c r="AF283" s="48"/>
      <c r="AG283" s="48"/>
      <c r="AH283" s="48"/>
      <c r="AI283" s="48"/>
      <c r="AJ283" s="48"/>
      <c r="AK283" s="48"/>
      <c r="AL283" s="48"/>
      <c r="AM283" s="49"/>
      <c r="AN283" s="48"/>
      <c r="AO283" s="48"/>
      <c r="AP283" s="48"/>
      <c r="AQ283" s="48"/>
      <c r="AR283" s="48"/>
      <c r="AS283" s="48"/>
      <c r="AT283" s="45"/>
      <c r="AU283" s="45" t="s">
        <v>83</v>
      </c>
      <c r="AV283" s="46"/>
      <c r="AW283" s="46">
        <v>0</v>
      </c>
      <c r="AX283" s="46">
        <v>0</v>
      </c>
      <c r="AY283" s="46"/>
      <c r="AZ283" s="46"/>
      <c r="BA283" s="46"/>
      <c r="BB283" s="46"/>
      <c r="BC283" s="46"/>
      <c r="BD283" s="46"/>
      <c r="BE283" s="46"/>
      <c r="BF283" s="46"/>
      <c r="BG283" s="189"/>
    </row>
    <row r="284" spans="1:59" ht="66">
      <c r="A284" s="628"/>
      <c r="B284" s="41" t="s">
        <v>39</v>
      </c>
      <c r="C284" s="222" t="s">
        <v>221</v>
      </c>
      <c r="D284" s="40" t="s">
        <v>105</v>
      </c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6"/>
      <c r="Q284" s="46"/>
      <c r="R284" s="46"/>
      <c r="S284" s="46" t="s">
        <v>83</v>
      </c>
      <c r="T284" s="46"/>
      <c r="U284" s="46" t="s">
        <v>290</v>
      </c>
      <c r="V284" s="46"/>
      <c r="W284" s="51">
        <v>0</v>
      </c>
      <c r="X284" s="51">
        <v>0</v>
      </c>
      <c r="Y284" s="46"/>
      <c r="Z284" s="46"/>
      <c r="AA284" s="49"/>
      <c r="AB284" s="49"/>
      <c r="AC284" s="49"/>
      <c r="AD284" s="48"/>
      <c r="AE284" s="48"/>
      <c r="AF284" s="48"/>
      <c r="AG284" s="48"/>
      <c r="AH284" s="48"/>
      <c r="AI284" s="48"/>
      <c r="AJ284" s="48"/>
      <c r="AK284" s="48"/>
      <c r="AL284" s="48"/>
      <c r="AM284" s="49"/>
      <c r="AN284" s="48"/>
      <c r="AO284" s="48"/>
      <c r="AP284" s="48"/>
      <c r="AQ284" s="48"/>
      <c r="AR284" s="48"/>
      <c r="AS284" s="48"/>
      <c r="AT284" s="45"/>
      <c r="AU284" s="45" t="s">
        <v>83</v>
      </c>
      <c r="AV284" s="46"/>
      <c r="AW284" s="46">
        <v>0</v>
      </c>
      <c r="AX284" s="46">
        <v>0</v>
      </c>
      <c r="AY284" s="46"/>
      <c r="AZ284" s="46"/>
      <c r="BA284" s="46"/>
      <c r="BB284" s="46"/>
      <c r="BC284" s="46"/>
      <c r="BD284" s="46"/>
      <c r="BE284" s="46"/>
      <c r="BF284" s="46"/>
      <c r="BG284" s="189"/>
    </row>
    <row r="285" spans="1:59" ht="24.75">
      <c r="A285" s="628"/>
      <c r="B285" s="290" t="s">
        <v>50</v>
      </c>
      <c r="C285" s="403" t="s">
        <v>257</v>
      </c>
      <c r="D285" s="9" t="s">
        <v>105</v>
      </c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 t="s">
        <v>290</v>
      </c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  <c r="AJ285" s="50"/>
      <c r="AK285" s="50"/>
      <c r="AL285" s="50"/>
      <c r="AM285" s="50"/>
      <c r="AN285" s="50"/>
      <c r="AO285" s="50"/>
      <c r="AP285" s="50"/>
      <c r="AQ285" s="50"/>
      <c r="AR285" s="50"/>
      <c r="AS285" s="50"/>
      <c r="AT285" s="50"/>
      <c r="AU285" s="50"/>
      <c r="AV285" s="50"/>
      <c r="AW285" s="50"/>
      <c r="AX285" s="50"/>
      <c r="AY285" s="50"/>
      <c r="AZ285" s="50"/>
      <c r="BA285" s="50"/>
      <c r="BB285" s="50"/>
      <c r="BC285" s="50"/>
      <c r="BD285" s="50"/>
      <c r="BE285" s="50"/>
      <c r="BF285" s="50"/>
      <c r="BG285" s="188"/>
    </row>
    <row r="286" spans="1:59" ht="33">
      <c r="A286" s="628"/>
      <c r="B286" s="41" t="s">
        <v>51</v>
      </c>
      <c r="C286" s="292" t="s">
        <v>252</v>
      </c>
      <c r="D286" s="41" t="s">
        <v>105</v>
      </c>
      <c r="E286" s="48"/>
      <c r="F286" s="48"/>
      <c r="G286" s="48"/>
      <c r="H286" s="48"/>
      <c r="I286" s="48" t="s">
        <v>58</v>
      </c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51">
        <v>0</v>
      </c>
      <c r="X286" s="51">
        <v>0</v>
      </c>
      <c r="Y286" s="46"/>
      <c r="Z286" s="46"/>
      <c r="AA286" s="49">
        <v>0</v>
      </c>
      <c r="AB286" s="49"/>
      <c r="AC286" s="49"/>
      <c r="AD286" s="49"/>
      <c r="AE286" s="49"/>
      <c r="AF286" s="49"/>
      <c r="AG286" s="49"/>
      <c r="AH286" s="49"/>
      <c r="AI286" s="49"/>
      <c r="AJ286" s="49"/>
      <c r="AK286" s="49"/>
      <c r="AL286" s="49"/>
      <c r="AM286" s="49"/>
      <c r="AN286" s="49"/>
      <c r="AO286" s="49"/>
      <c r="AP286" s="49"/>
      <c r="AQ286" s="49"/>
      <c r="AR286" s="49"/>
      <c r="AS286" s="49"/>
      <c r="AT286" s="49"/>
      <c r="AU286" s="48"/>
      <c r="AV286" s="46"/>
      <c r="AW286" s="46"/>
      <c r="AX286" s="46"/>
      <c r="AY286" s="46"/>
      <c r="AZ286" s="46"/>
      <c r="BA286" s="46"/>
      <c r="BB286" s="46"/>
      <c r="BC286" s="46"/>
      <c r="BD286" s="46"/>
      <c r="BE286" s="46"/>
      <c r="BF286" s="46"/>
      <c r="BG286" s="180"/>
    </row>
    <row r="287" spans="1:59" ht="49.5">
      <c r="A287" s="628"/>
      <c r="B287" s="41" t="s">
        <v>150</v>
      </c>
      <c r="C287" s="222" t="s">
        <v>253</v>
      </c>
      <c r="D287" s="40" t="s">
        <v>105</v>
      </c>
      <c r="E287" s="45"/>
      <c r="F287" s="45"/>
      <c r="G287" s="45"/>
      <c r="H287" s="45"/>
      <c r="I287" s="45"/>
      <c r="J287" s="45"/>
      <c r="K287" s="45"/>
      <c r="L287" s="45"/>
      <c r="M287" s="45"/>
      <c r="N287" s="45" t="s">
        <v>83</v>
      </c>
      <c r="O287" s="45"/>
      <c r="P287" s="45"/>
      <c r="Q287" s="46"/>
      <c r="R287" s="46"/>
      <c r="S287" s="46"/>
      <c r="T287" s="46"/>
      <c r="U287" s="46"/>
      <c r="V287" s="46"/>
      <c r="W287" s="51">
        <v>0</v>
      </c>
      <c r="X287" s="51">
        <v>0</v>
      </c>
      <c r="Y287" s="46"/>
      <c r="Z287" s="46"/>
      <c r="AA287" s="49">
        <v>0</v>
      </c>
      <c r="AB287" s="49"/>
      <c r="AC287" s="49"/>
      <c r="AD287" s="48"/>
      <c r="AE287" s="48"/>
      <c r="AF287" s="48"/>
      <c r="AG287" s="48"/>
      <c r="AH287" s="48"/>
      <c r="AI287" s="48"/>
      <c r="AJ287" s="48"/>
      <c r="AK287" s="48"/>
      <c r="AL287" s="48"/>
      <c r="AM287" s="49"/>
      <c r="AN287" s="48"/>
      <c r="AO287" s="48"/>
      <c r="AP287" s="48"/>
      <c r="AQ287" s="48"/>
      <c r="AR287" s="48"/>
      <c r="AS287" s="48"/>
      <c r="AT287" s="45"/>
      <c r="AU287" s="45"/>
      <c r="AV287" s="46"/>
      <c r="AW287" s="46"/>
      <c r="AX287" s="46"/>
      <c r="AY287" s="46"/>
      <c r="AZ287" s="46"/>
      <c r="BA287" s="46"/>
      <c r="BB287" s="46"/>
      <c r="BC287" s="46"/>
      <c r="BD287" s="46"/>
      <c r="BE287" s="46"/>
      <c r="BF287" s="46"/>
      <c r="BG287" s="189"/>
    </row>
    <row r="288" spans="1:59" ht="57.75">
      <c r="A288" s="628"/>
      <c r="B288" s="41" t="s">
        <v>151</v>
      </c>
      <c r="C288" s="226" t="s">
        <v>254</v>
      </c>
      <c r="D288" s="41" t="s">
        <v>105</v>
      </c>
      <c r="E288" s="48"/>
      <c r="F288" s="48"/>
      <c r="G288" s="48"/>
      <c r="H288" s="48"/>
      <c r="I288" s="48"/>
      <c r="J288" s="48"/>
      <c r="K288" s="48"/>
      <c r="L288" s="49"/>
      <c r="M288" s="49"/>
      <c r="N288" s="49"/>
      <c r="O288" s="49"/>
      <c r="P288" s="49"/>
      <c r="Q288" s="49"/>
      <c r="R288" s="49"/>
      <c r="S288" s="49"/>
      <c r="T288" s="49" t="s">
        <v>83</v>
      </c>
      <c r="U288" s="49"/>
      <c r="V288" s="49"/>
      <c r="W288" s="51">
        <v>0</v>
      </c>
      <c r="X288" s="51">
        <v>0</v>
      </c>
      <c r="Y288" s="46"/>
      <c r="Z288" s="46"/>
      <c r="AA288" s="49">
        <v>0</v>
      </c>
      <c r="AB288" s="49"/>
      <c r="AC288" s="49"/>
      <c r="AD288" s="49"/>
      <c r="AE288" s="49"/>
      <c r="AF288" s="49"/>
      <c r="AG288" s="49"/>
      <c r="AH288" s="49"/>
      <c r="AI288" s="49"/>
      <c r="AJ288" s="49"/>
      <c r="AK288" s="49"/>
      <c r="AL288" s="49"/>
      <c r="AM288" s="49"/>
      <c r="AN288" s="48"/>
      <c r="AO288" s="48"/>
      <c r="AP288" s="48"/>
      <c r="AQ288" s="48"/>
      <c r="AR288" s="48"/>
      <c r="AS288" s="48"/>
      <c r="AT288" s="48"/>
      <c r="AU288" s="48"/>
      <c r="AV288" s="46"/>
      <c r="AW288" s="46"/>
      <c r="AX288" s="46"/>
      <c r="AY288" s="46"/>
      <c r="AZ288" s="46"/>
      <c r="BA288" s="46"/>
      <c r="BB288" s="46"/>
      <c r="BC288" s="46"/>
      <c r="BD288" s="46"/>
      <c r="BE288" s="46"/>
      <c r="BF288" s="46"/>
      <c r="BG288" s="180"/>
    </row>
    <row r="289" spans="1:59" ht="41.25">
      <c r="A289" s="628"/>
      <c r="B289" s="290" t="s">
        <v>214</v>
      </c>
      <c r="C289" s="291" t="s">
        <v>218</v>
      </c>
      <c r="D289" s="9" t="s">
        <v>105</v>
      </c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 t="s">
        <v>290</v>
      </c>
      <c r="V289" s="50"/>
      <c r="W289" s="51">
        <v>0</v>
      </c>
      <c r="X289" s="51">
        <v>0</v>
      </c>
      <c r="Y289" s="50"/>
      <c r="Z289" s="50"/>
      <c r="AA289" s="50">
        <v>0</v>
      </c>
      <c r="AB289" s="50"/>
      <c r="AC289" s="50"/>
      <c r="AD289" s="50"/>
      <c r="AE289" s="50"/>
      <c r="AF289" s="50"/>
      <c r="AG289" s="50"/>
      <c r="AH289" s="50"/>
      <c r="AI289" s="50"/>
      <c r="AJ289" s="50"/>
      <c r="AK289" s="50"/>
      <c r="AL289" s="50"/>
      <c r="AM289" s="50"/>
      <c r="AN289" s="50"/>
      <c r="AO289" s="50"/>
      <c r="AP289" s="50"/>
      <c r="AQ289" s="50"/>
      <c r="AR289" s="50"/>
      <c r="AS289" s="50"/>
      <c r="AT289" s="50"/>
      <c r="AU289" s="50"/>
      <c r="AV289" s="50"/>
      <c r="AW289" s="50"/>
      <c r="AX289" s="50"/>
      <c r="AY289" s="50"/>
      <c r="AZ289" s="50"/>
      <c r="BA289" s="50"/>
      <c r="BB289" s="50"/>
      <c r="BC289" s="50"/>
      <c r="BD289" s="50"/>
      <c r="BE289" s="50"/>
      <c r="BF289" s="50"/>
      <c r="BG289" s="188"/>
    </row>
    <row r="290" spans="1:59" ht="33">
      <c r="A290" s="628"/>
      <c r="B290" s="41" t="s">
        <v>215</v>
      </c>
      <c r="C290" s="292" t="s">
        <v>255</v>
      </c>
      <c r="D290" s="41" t="s">
        <v>105</v>
      </c>
      <c r="E290" s="48"/>
      <c r="F290" s="48"/>
      <c r="G290" s="48"/>
      <c r="H290" s="48"/>
      <c r="I290" s="48"/>
      <c r="J290" s="48"/>
      <c r="K290" s="48"/>
      <c r="L290" s="48"/>
      <c r="M290" s="48" t="s">
        <v>58</v>
      </c>
      <c r="N290" s="48"/>
      <c r="O290" s="48"/>
      <c r="P290" s="48"/>
      <c r="Q290" s="48"/>
      <c r="R290" s="48"/>
      <c r="S290" s="48"/>
      <c r="T290" s="48"/>
      <c r="U290" s="48"/>
      <c r="V290" s="48"/>
      <c r="W290" s="51">
        <v>0</v>
      </c>
      <c r="X290" s="51">
        <v>0</v>
      </c>
      <c r="Y290" s="46"/>
      <c r="Z290" s="46"/>
      <c r="AA290" s="49">
        <v>0</v>
      </c>
      <c r="AB290" s="49"/>
      <c r="AC290" s="49"/>
      <c r="AD290" s="49"/>
      <c r="AE290" s="49"/>
      <c r="AF290" s="49"/>
      <c r="AG290" s="49"/>
      <c r="AH290" s="49"/>
      <c r="AI290" s="49"/>
      <c r="AJ290" s="49"/>
      <c r="AK290" s="49"/>
      <c r="AL290" s="49"/>
      <c r="AM290" s="49"/>
      <c r="AN290" s="49"/>
      <c r="AO290" s="49"/>
      <c r="AP290" s="49"/>
      <c r="AQ290" s="49"/>
      <c r="AR290" s="49"/>
      <c r="AS290" s="49"/>
      <c r="AT290" s="49"/>
      <c r="AU290" s="48"/>
      <c r="AV290" s="46"/>
      <c r="AW290" s="46"/>
      <c r="AX290" s="46"/>
      <c r="AY290" s="46"/>
      <c r="AZ290" s="46"/>
      <c r="BA290" s="46"/>
      <c r="BB290" s="46"/>
      <c r="BC290" s="46"/>
      <c r="BD290" s="46"/>
      <c r="BE290" s="46"/>
      <c r="BF290" s="46"/>
      <c r="BG290" s="180"/>
    </row>
    <row r="291" spans="1:59" ht="66">
      <c r="A291" s="628"/>
      <c r="B291" s="41" t="s">
        <v>216</v>
      </c>
      <c r="C291" s="222" t="s">
        <v>222</v>
      </c>
      <c r="D291" s="41" t="s">
        <v>105</v>
      </c>
      <c r="E291" s="48"/>
      <c r="F291" s="48"/>
      <c r="G291" s="48"/>
      <c r="H291" s="48"/>
      <c r="I291" s="48"/>
      <c r="J291" s="48"/>
      <c r="K291" s="48"/>
      <c r="L291" s="49"/>
      <c r="M291" s="49"/>
      <c r="N291" s="49"/>
      <c r="O291" s="49" t="s">
        <v>83</v>
      </c>
      <c r="P291" s="49"/>
      <c r="Q291" s="49"/>
      <c r="R291" s="49"/>
      <c r="S291" s="49"/>
      <c r="T291" s="49"/>
      <c r="U291" s="49"/>
      <c r="V291" s="49"/>
      <c r="W291" s="51">
        <v>0</v>
      </c>
      <c r="X291" s="51">
        <v>0</v>
      </c>
      <c r="Y291" s="46"/>
      <c r="Z291" s="46"/>
      <c r="AA291" s="49">
        <v>0</v>
      </c>
      <c r="AB291" s="49"/>
      <c r="AC291" s="49"/>
      <c r="AD291" s="49"/>
      <c r="AE291" s="49"/>
      <c r="AF291" s="49"/>
      <c r="AG291" s="49"/>
      <c r="AH291" s="49"/>
      <c r="AI291" s="49"/>
      <c r="AJ291" s="49"/>
      <c r="AK291" s="49"/>
      <c r="AL291" s="49"/>
      <c r="AM291" s="49"/>
      <c r="AN291" s="48"/>
      <c r="AO291" s="48"/>
      <c r="AP291" s="48"/>
      <c r="AQ291" s="48"/>
      <c r="AR291" s="48"/>
      <c r="AS291" s="48"/>
      <c r="AT291" s="48"/>
      <c r="AU291" s="48"/>
      <c r="AV291" s="46"/>
      <c r="AW291" s="46"/>
      <c r="AX291" s="46"/>
      <c r="AY291" s="46"/>
      <c r="AZ291" s="46"/>
      <c r="BA291" s="46"/>
      <c r="BB291" s="46"/>
      <c r="BC291" s="46"/>
      <c r="BD291" s="46"/>
      <c r="BE291" s="46"/>
      <c r="BF291" s="46"/>
      <c r="BG291" s="180"/>
    </row>
    <row r="292" spans="1:59" ht="57.75">
      <c r="A292" s="628"/>
      <c r="B292" s="41" t="s">
        <v>217</v>
      </c>
      <c r="C292" s="226" t="s">
        <v>223</v>
      </c>
      <c r="D292" s="41" t="s">
        <v>105</v>
      </c>
      <c r="E292" s="48"/>
      <c r="F292" s="48"/>
      <c r="G292" s="48"/>
      <c r="H292" s="48"/>
      <c r="I292" s="48"/>
      <c r="J292" s="48"/>
      <c r="K292" s="48"/>
      <c r="L292" s="49"/>
      <c r="M292" s="49"/>
      <c r="N292" s="49"/>
      <c r="O292" s="49"/>
      <c r="P292" s="49"/>
      <c r="Q292" s="49"/>
      <c r="R292" s="49"/>
      <c r="S292" s="49"/>
      <c r="T292" s="49"/>
      <c r="U292" s="49" t="s">
        <v>83</v>
      </c>
      <c r="V292" s="49"/>
      <c r="W292" s="51">
        <v>0</v>
      </c>
      <c r="X292" s="51">
        <v>0</v>
      </c>
      <c r="Y292" s="46"/>
      <c r="Z292" s="46"/>
      <c r="AA292" s="49">
        <v>0</v>
      </c>
      <c r="AB292" s="49"/>
      <c r="AC292" s="49"/>
      <c r="AD292" s="49"/>
      <c r="AE292" s="49"/>
      <c r="AF292" s="49"/>
      <c r="AG292" s="49"/>
      <c r="AH292" s="49"/>
      <c r="AI292" s="49"/>
      <c r="AJ292" s="49"/>
      <c r="AK292" s="49"/>
      <c r="AL292" s="49"/>
      <c r="AM292" s="49"/>
      <c r="AN292" s="48"/>
      <c r="AO292" s="48"/>
      <c r="AP292" s="48"/>
      <c r="AQ292" s="48"/>
      <c r="AR292" s="48"/>
      <c r="AS292" s="48"/>
      <c r="AT292" s="48"/>
      <c r="AU292" s="48"/>
      <c r="AV292" s="46"/>
      <c r="AW292" s="46"/>
      <c r="AX292" s="46"/>
      <c r="AY292" s="46"/>
      <c r="AZ292" s="46"/>
      <c r="BA292" s="46"/>
      <c r="BB292" s="46"/>
      <c r="BC292" s="46"/>
      <c r="BD292" s="46"/>
      <c r="BE292" s="46"/>
      <c r="BF292" s="46"/>
      <c r="BG292" s="180"/>
    </row>
    <row r="293" spans="1:59" ht="27.75">
      <c r="A293" s="691"/>
      <c r="B293" s="286" t="s">
        <v>40</v>
      </c>
      <c r="C293" s="286" t="s">
        <v>123</v>
      </c>
      <c r="D293" s="9" t="s">
        <v>105</v>
      </c>
      <c r="E293" s="50"/>
      <c r="F293" s="50"/>
      <c r="G293" s="50"/>
      <c r="H293" s="50"/>
      <c r="I293" s="50"/>
      <c r="J293" s="50"/>
      <c r="K293" s="50"/>
      <c r="L293" s="50"/>
      <c r="M293" s="50" t="s">
        <v>83</v>
      </c>
      <c r="N293" s="50"/>
      <c r="O293" s="50"/>
      <c r="P293" s="50"/>
      <c r="Q293" s="51"/>
      <c r="R293" s="51"/>
      <c r="S293" s="51"/>
      <c r="T293" s="51"/>
      <c r="U293" s="51"/>
      <c r="V293" s="51"/>
      <c r="W293" s="51">
        <v>0</v>
      </c>
      <c r="X293" s="51">
        <v>0</v>
      </c>
      <c r="Y293" s="51"/>
      <c r="Z293" s="51"/>
      <c r="AA293" s="51">
        <v>0</v>
      </c>
      <c r="AB293" s="51"/>
      <c r="AC293" s="51"/>
      <c r="AD293" s="51"/>
      <c r="AE293" s="51"/>
      <c r="AF293" s="51"/>
      <c r="AG293" s="51"/>
      <c r="AH293" s="51"/>
      <c r="AI293" s="50"/>
      <c r="AJ293" s="50"/>
      <c r="AK293" s="50"/>
      <c r="AL293" s="50"/>
      <c r="AM293" s="51"/>
      <c r="AN293" s="50"/>
      <c r="AO293" s="50"/>
      <c r="AP293" s="50"/>
      <c r="AQ293" s="50"/>
      <c r="AR293" s="50"/>
      <c r="AS293" s="50"/>
      <c r="AT293" s="50"/>
      <c r="AU293" s="50"/>
      <c r="AV293" s="51"/>
      <c r="AW293" s="51"/>
      <c r="AX293" s="51"/>
      <c r="AY293" s="51"/>
      <c r="AZ293" s="51"/>
      <c r="BA293" s="51"/>
      <c r="BB293" s="51"/>
      <c r="BC293" s="51"/>
      <c r="BD293" s="51"/>
      <c r="BE293" s="51"/>
      <c r="BF293" s="51"/>
      <c r="BG293" s="182"/>
    </row>
    <row r="294" spans="1:59" ht="29.25">
      <c r="A294" s="691"/>
      <c r="B294" s="286" t="s">
        <v>59</v>
      </c>
      <c r="C294" s="294" t="s">
        <v>128</v>
      </c>
      <c r="D294" s="9"/>
      <c r="E294" s="303"/>
      <c r="F294" s="303"/>
      <c r="G294" s="303"/>
      <c r="H294" s="303"/>
      <c r="I294" s="303"/>
      <c r="J294" s="303"/>
      <c r="K294" s="303"/>
      <c r="L294" s="304"/>
      <c r="M294" s="304"/>
      <c r="N294" s="304"/>
      <c r="O294" s="304"/>
      <c r="P294" s="304"/>
      <c r="Q294" s="304"/>
      <c r="R294" s="304"/>
      <c r="S294" s="304"/>
      <c r="T294" s="304"/>
      <c r="U294" s="304"/>
      <c r="V294" s="304"/>
      <c r="W294" s="51">
        <v>0</v>
      </c>
      <c r="X294" s="51">
        <v>0</v>
      </c>
      <c r="Y294" s="304" t="s">
        <v>259</v>
      </c>
      <c r="Z294" s="304" t="s">
        <v>259</v>
      </c>
      <c r="AA294" s="304">
        <v>0</v>
      </c>
      <c r="AB294" s="304"/>
      <c r="AC294" s="304"/>
      <c r="AD294" s="304"/>
      <c r="AE294" s="304"/>
      <c r="AF294" s="304"/>
      <c r="AG294" s="304"/>
      <c r="AH294" s="304"/>
      <c r="AI294" s="303"/>
      <c r="AJ294" s="303"/>
      <c r="AK294" s="303"/>
      <c r="AL294" s="303"/>
      <c r="AM294" s="304"/>
      <c r="AN294" s="303"/>
      <c r="AO294" s="303"/>
      <c r="AP294" s="303"/>
      <c r="AQ294" s="303"/>
      <c r="AR294" s="303"/>
      <c r="AS294" s="303"/>
      <c r="AT294" s="303"/>
      <c r="AU294" s="303"/>
      <c r="AV294" s="303"/>
      <c r="AW294" s="303"/>
      <c r="AX294" s="303"/>
      <c r="AY294" s="600"/>
      <c r="AZ294" s="600"/>
      <c r="BA294" s="600"/>
      <c r="BB294" s="600"/>
      <c r="BC294" s="600"/>
      <c r="BD294" s="600"/>
      <c r="BE294" s="600"/>
      <c r="BF294" s="9"/>
      <c r="BG294" s="305"/>
    </row>
    <row r="295" spans="1:60" s="302" customFormat="1" ht="15.75" thickBot="1">
      <c r="A295" s="691"/>
      <c r="B295" s="698" t="s">
        <v>258</v>
      </c>
      <c r="C295" s="699"/>
      <c r="D295" s="297"/>
      <c r="E295" s="298"/>
      <c r="F295" s="298"/>
      <c r="G295" s="298"/>
      <c r="H295" s="298"/>
      <c r="I295" s="407">
        <v>1</v>
      </c>
      <c r="J295" s="407"/>
      <c r="K295" s="407"/>
      <c r="L295" s="406">
        <v>2</v>
      </c>
      <c r="M295" s="406">
        <v>2</v>
      </c>
      <c r="N295" s="406">
        <v>1</v>
      </c>
      <c r="O295" s="406">
        <v>1</v>
      </c>
      <c r="P295" s="406"/>
      <c r="Q295" s="406"/>
      <c r="R295" s="406">
        <v>1</v>
      </c>
      <c r="S295" s="406">
        <v>1</v>
      </c>
      <c r="T295" s="406">
        <v>1</v>
      </c>
      <c r="U295" s="406">
        <v>5</v>
      </c>
      <c r="V295" s="406"/>
      <c r="W295" s="299"/>
      <c r="X295" s="299"/>
      <c r="Y295" s="299"/>
      <c r="Z295" s="299"/>
      <c r="AA295" s="299"/>
      <c r="AB295" s="299"/>
      <c r="AC295" s="299"/>
      <c r="AD295" s="299"/>
      <c r="AE295" s="299"/>
      <c r="AF295" s="299"/>
      <c r="AG295" s="299"/>
      <c r="AH295" s="299"/>
      <c r="AI295" s="298"/>
      <c r="AJ295" s="298"/>
      <c r="AK295" s="298"/>
      <c r="AL295" s="298"/>
      <c r="AM295" s="299"/>
      <c r="AN295" s="298"/>
      <c r="AO295" s="298"/>
      <c r="AP295" s="298"/>
      <c r="AQ295" s="298"/>
      <c r="AR295" s="298"/>
      <c r="AS295" s="298"/>
      <c r="AT295" s="298"/>
      <c r="AU295" s="298"/>
      <c r="AV295" s="298"/>
      <c r="AW295" s="298"/>
      <c r="AX295" s="298"/>
      <c r="AY295" s="599"/>
      <c r="AZ295" s="599"/>
      <c r="BA295" s="599"/>
      <c r="BB295" s="599"/>
      <c r="BC295" s="599"/>
      <c r="BD295" s="599"/>
      <c r="BE295" s="599"/>
      <c r="BF295" s="297"/>
      <c r="BG295" s="300">
        <f>SUM(E295:BF295)</f>
        <v>15</v>
      </c>
      <c r="BH295" s="301"/>
    </row>
  </sheetData>
  <sheetProtection/>
  <mergeCells count="241">
    <mergeCell ref="A242:A263"/>
    <mergeCell ref="B263:C263"/>
    <mergeCell ref="B295:C295"/>
    <mergeCell ref="A293:A295"/>
    <mergeCell ref="A271:A275"/>
    <mergeCell ref="B271:B275"/>
    <mergeCell ref="C271:C275"/>
    <mergeCell ref="A276:A292"/>
    <mergeCell ref="B278:B279"/>
    <mergeCell ref="C278:C279"/>
    <mergeCell ref="D271:D275"/>
    <mergeCell ref="AF271:AI271"/>
    <mergeCell ref="E271:H271"/>
    <mergeCell ref="J271:L271"/>
    <mergeCell ref="X271:Z271"/>
    <mergeCell ref="AB271:AD271"/>
    <mergeCell ref="BG271:BG275"/>
    <mergeCell ref="E272:BF272"/>
    <mergeCell ref="E274:BF274"/>
    <mergeCell ref="AO271:AR271"/>
    <mergeCell ref="AS271:AV271"/>
    <mergeCell ref="AX271:AZ271"/>
    <mergeCell ref="BB271:BE271"/>
    <mergeCell ref="N271:Q271"/>
    <mergeCell ref="R271:U271"/>
    <mergeCell ref="AK271:AM271"/>
    <mergeCell ref="AK237:AN237"/>
    <mergeCell ref="Y237:AA237"/>
    <mergeCell ref="A237:A241"/>
    <mergeCell ref="B237:B241"/>
    <mergeCell ref="C237:C241"/>
    <mergeCell ref="D237:D241"/>
    <mergeCell ref="K237:M237"/>
    <mergeCell ref="O237:Q237"/>
    <mergeCell ref="S237:W237"/>
    <mergeCell ref="BG237:BG241"/>
    <mergeCell ref="E238:BF238"/>
    <mergeCell ref="E240:BF240"/>
    <mergeCell ref="AP237:AR237"/>
    <mergeCell ref="AT237:AW237"/>
    <mergeCell ref="AX237:BA237"/>
    <mergeCell ref="BC237:BF237"/>
    <mergeCell ref="AG237:AJ237"/>
    <mergeCell ref="AC237:AE237"/>
    <mergeCell ref="F237:I237"/>
    <mergeCell ref="BG223:BG227"/>
    <mergeCell ref="E224:BF224"/>
    <mergeCell ref="E226:BF226"/>
    <mergeCell ref="BC223:BE223"/>
    <mergeCell ref="O223:Q223"/>
    <mergeCell ref="S223:W223"/>
    <mergeCell ref="AP223:AR223"/>
    <mergeCell ref="AT223:AW223"/>
    <mergeCell ref="AK223:AN223"/>
    <mergeCell ref="F223:I223"/>
    <mergeCell ref="A228:A236"/>
    <mergeCell ref="B236:C236"/>
    <mergeCell ref="AX223:BA223"/>
    <mergeCell ref="Y223:AA223"/>
    <mergeCell ref="AC223:AE223"/>
    <mergeCell ref="AG223:AJ223"/>
    <mergeCell ref="J223:M223"/>
    <mergeCell ref="C223:C227"/>
    <mergeCell ref="D223:D227"/>
    <mergeCell ref="A223:A227"/>
    <mergeCell ref="B223:B227"/>
    <mergeCell ref="B187:D187"/>
    <mergeCell ref="C171:C172"/>
    <mergeCell ref="B173:B174"/>
    <mergeCell ref="C173:C174"/>
    <mergeCell ref="B171:B172"/>
    <mergeCell ref="B183:B184"/>
    <mergeCell ref="B186:D186"/>
    <mergeCell ref="B185:D185"/>
    <mergeCell ref="C183:C184"/>
    <mergeCell ref="Y55:AA55"/>
    <mergeCell ref="AT55:AW55"/>
    <mergeCell ref="AC55:AE55"/>
    <mergeCell ref="AP55:AR55"/>
    <mergeCell ref="A183:A187"/>
    <mergeCell ref="A152:A156"/>
    <mergeCell ref="C74:C75"/>
    <mergeCell ref="B60:B61"/>
    <mergeCell ref="C60:C61"/>
    <mergeCell ref="C68:C69"/>
    <mergeCell ref="S55:W55"/>
    <mergeCell ref="K55:M55"/>
    <mergeCell ref="C84:C85"/>
    <mergeCell ref="C88:C89"/>
    <mergeCell ref="B88:B89"/>
    <mergeCell ref="B82:B83"/>
    <mergeCell ref="C78:C79"/>
    <mergeCell ref="B86:B87"/>
    <mergeCell ref="C86:C87"/>
    <mergeCell ref="B84:B85"/>
    <mergeCell ref="B54:D54"/>
    <mergeCell ref="B72:B73"/>
    <mergeCell ref="C72:C73"/>
    <mergeCell ref="B76:B77"/>
    <mergeCell ref="C76:C77"/>
    <mergeCell ref="C62:C63"/>
    <mergeCell ref="B62:B63"/>
    <mergeCell ref="B74:B75"/>
    <mergeCell ref="B70:B71"/>
    <mergeCell ref="C70:C71"/>
    <mergeCell ref="B52:D52"/>
    <mergeCell ref="B53:D53"/>
    <mergeCell ref="C45:C46"/>
    <mergeCell ref="B49:B50"/>
    <mergeCell ref="C49:C50"/>
    <mergeCell ref="B9:B10"/>
    <mergeCell ref="C9:C10"/>
    <mergeCell ref="B11:B12"/>
    <mergeCell ref="B47:B48"/>
    <mergeCell ref="C47:C48"/>
    <mergeCell ref="C11:C12"/>
    <mergeCell ref="B19:B20"/>
    <mergeCell ref="C15:C16"/>
    <mergeCell ref="A2:A6"/>
    <mergeCell ref="B2:B6"/>
    <mergeCell ref="C2:C6"/>
    <mergeCell ref="B7:B8"/>
    <mergeCell ref="C7:C8"/>
    <mergeCell ref="C19:C20"/>
    <mergeCell ref="B13:B14"/>
    <mergeCell ref="B15:B16"/>
    <mergeCell ref="C13:C14"/>
    <mergeCell ref="B43:B44"/>
    <mergeCell ref="C43:C44"/>
    <mergeCell ref="B31:B32"/>
    <mergeCell ref="C31:C32"/>
    <mergeCell ref="A55:A59"/>
    <mergeCell ref="B55:B59"/>
    <mergeCell ref="C55:C59"/>
    <mergeCell ref="A7:A54"/>
    <mergeCell ref="B45:B46"/>
    <mergeCell ref="B33:B34"/>
    <mergeCell ref="C33:C34"/>
    <mergeCell ref="B35:B36"/>
    <mergeCell ref="C35:C36"/>
    <mergeCell ref="C21:C22"/>
    <mergeCell ref="B21:B22"/>
    <mergeCell ref="C23:C24"/>
    <mergeCell ref="B27:B28"/>
    <mergeCell ref="C27:C28"/>
    <mergeCell ref="B25:B26"/>
    <mergeCell ref="C25:C26"/>
    <mergeCell ref="B23:B24"/>
    <mergeCell ref="BC2:BE2"/>
    <mergeCell ref="BG2:BG6"/>
    <mergeCell ref="E3:BF3"/>
    <mergeCell ref="E5:BF5"/>
    <mergeCell ref="O2:Q2"/>
    <mergeCell ref="AC2:AE2"/>
    <mergeCell ref="AX2:BA2"/>
    <mergeCell ref="F2:I2"/>
    <mergeCell ref="AT2:AW2"/>
    <mergeCell ref="D2:D6"/>
    <mergeCell ref="AP2:AR2"/>
    <mergeCell ref="AK2:AN2"/>
    <mergeCell ref="J2:M2"/>
    <mergeCell ref="Y2:AA2"/>
    <mergeCell ref="S2:W2"/>
    <mergeCell ref="AG2:AJ2"/>
    <mergeCell ref="B37:B38"/>
    <mergeCell ref="C37:C38"/>
    <mergeCell ref="B39:B40"/>
    <mergeCell ref="C39:C40"/>
    <mergeCell ref="B41:B42"/>
    <mergeCell ref="B29:B30"/>
    <mergeCell ref="C29:C30"/>
    <mergeCell ref="C41:C42"/>
    <mergeCell ref="BG55:BG59"/>
    <mergeCell ref="E56:BF56"/>
    <mergeCell ref="E58:BF58"/>
    <mergeCell ref="AG55:AJ55"/>
    <mergeCell ref="D55:D59"/>
    <mergeCell ref="AK55:AN55"/>
    <mergeCell ref="AX55:BA55"/>
    <mergeCell ref="F55:I55"/>
    <mergeCell ref="BC55:BF55"/>
    <mergeCell ref="O55:Q55"/>
    <mergeCell ref="BB152:BE152"/>
    <mergeCell ref="AK152:AM152"/>
    <mergeCell ref="AO152:AR152"/>
    <mergeCell ref="C102:C103"/>
    <mergeCell ref="D152:D156"/>
    <mergeCell ref="B80:B81"/>
    <mergeCell ref="C80:C81"/>
    <mergeCell ref="X152:Z152"/>
    <mergeCell ref="AF152:AI152"/>
    <mergeCell ref="C152:C156"/>
    <mergeCell ref="BG152:BG156"/>
    <mergeCell ref="E153:BF153"/>
    <mergeCell ref="E155:BF155"/>
    <mergeCell ref="AS152:AV152"/>
    <mergeCell ref="AB152:AD152"/>
    <mergeCell ref="E152:H152"/>
    <mergeCell ref="J152:L152"/>
    <mergeCell ref="N152:Q152"/>
    <mergeCell ref="R152:U152"/>
    <mergeCell ref="AX152:AZ152"/>
    <mergeCell ref="B179:B180"/>
    <mergeCell ref="C179:C180"/>
    <mergeCell ref="C167:C168"/>
    <mergeCell ref="C177:C178"/>
    <mergeCell ref="B165:B166"/>
    <mergeCell ref="C92:C93"/>
    <mergeCell ref="B157:B158"/>
    <mergeCell ref="C157:C158"/>
    <mergeCell ref="C98:C99"/>
    <mergeCell ref="B94:B95"/>
    <mergeCell ref="B90:B91"/>
    <mergeCell ref="C90:C91"/>
    <mergeCell ref="B92:B93"/>
    <mergeCell ref="C82:C83"/>
    <mergeCell ref="B106:D106"/>
    <mergeCell ref="B64:B65"/>
    <mergeCell ref="C64:C65"/>
    <mergeCell ref="B68:B69"/>
    <mergeCell ref="C66:C67"/>
    <mergeCell ref="B66:B67"/>
    <mergeCell ref="C100:C101"/>
    <mergeCell ref="B105:D105"/>
    <mergeCell ref="B102:B103"/>
    <mergeCell ref="B98:B99"/>
    <mergeCell ref="C94:C95"/>
    <mergeCell ref="B167:B168"/>
    <mergeCell ref="B159:B160"/>
    <mergeCell ref="C159:C160"/>
    <mergeCell ref="B163:B164"/>
    <mergeCell ref="A60:A106"/>
    <mergeCell ref="C161:C162"/>
    <mergeCell ref="C163:C164"/>
    <mergeCell ref="B100:B101"/>
    <mergeCell ref="A157:A182"/>
    <mergeCell ref="B161:B162"/>
    <mergeCell ref="B152:B156"/>
    <mergeCell ref="B78:B79"/>
    <mergeCell ref="B104:D104"/>
    <mergeCell ref="B177:B178"/>
  </mergeCells>
  <printOptions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74" r:id="rId3"/>
  <rowBreaks count="8" manualBreakCount="8">
    <brk id="48" max="61" man="1"/>
    <brk id="54" max="255" man="1"/>
    <brk id="99" max="61" man="1"/>
    <brk id="151" max="61" man="1"/>
    <brk id="182" max="61" man="1"/>
    <brk id="221" max="61" man="1"/>
    <brk id="236" max="61" man="1"/>
    <brk id="270" max="61" man="1"/>
  </rowBreaks>
  <colBreaks count="1" manualBreakCount="1">
    <brk id="59" max="311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J11"/>
  <sheetViews>
    <sheetView view="pageBreakPreview" zoomScaleSheetLayoutView="100" zoomScalePageLayoutView="0" workbookViewId="0" topLeftCell="A1">
      <selection activeCell="C8" sqref="C8:E10"/>
    </sheetView>
  </sheetViews>
  <sheetFormatPr defaultColWidth="9.140625" defaultRowHeight="15"/>
  <cols>
    <col min="1" max="1" width="6.57421875" style="137" customWidth="1"/>
    <col min="2" max="2" width="9.140625" style="137" customWidth="1"/>
    <col min="3" max="3" width="20.140625" style="137" customWidth="1"/>
    <col min="4" max="4" width="9.140625" style="137" customWidth="1"/>
    <col min="5" max="5" width="15.00390625" style="137" customWidth="1"/>
    <col min="6" max="6" width="15.140625" style="137" customWidth="1"/>
    <col min="7" max="7" width="14.28125" style="137" customWidth="1"/>
    <col min="8" max="8" width="16.28125" style="137" customWidth="1"/>
    <col min="9" max="9" width="9.140625" style="137" customWidth="1"/>
    <col min="10" max="10" width="11.00390625" style="137" customWidth="1"/>
    <col min="11" max="16384" width="9.140625" style="137" customWidth="1"/>
  </cols>
  <sheetData>
    <row r="3" spans="1:9" ht="12.75">
      <c r="A3" s="706" t="s">
        <v>181</v>
      </c>
      <c r="B3" s="706"/>
      <c r="C3" s="706"/>
      <c r="D3" s="706"/>
      <c r="E3" s="706"/>
      <c r="F3" s="706"/>
      <c r="G3" s="706"/>
      <c r="H3" s="706"/>
      <c r="I3" s="706"/>
    </row>
    <row r="4" ht="13.5" thickBot="1"/>
    <row r="5" spans="1:10" ht="12.75">
      <c r="A5" s="138"/>
      <c r="B5" s="709" t="s">
        <v>0</v>
      </c>
      <c r="C5" s="711" t="s">
        <v>1</v>
      </c>
      <c r="D5" s="711" t="s">
        <v>2</v>
      </c>
      <c r="E5" s="707" t="s">
        <v>3</v>
      </c>
      <c r="F5" s="708"/>
      <c r="G5" s="711" t="s">
        <v>4</v>
      </c>
      <c r="H5" s="711" t="s">
        <v>128</v>
      </c>
      <c r="I5" s="711" t="s">
        <v>6</v>
      </c>
      <c r="J5" s="704" t="s">
        <v>7</v>
      </c>
    </row>
    <row r="6" spans="1:10" ht="39" customHeight="1" thickBot="1">
      <c r="A6" s="138"/>
      <c r="B6" s="710"/>
      <c r="C6" s="712"/>
      <c r="D6" s="712"/>
      <c r="E6" s="195" t="s">
        <v>182</v>
      </c>
      <c r="F6" s="195" t="s">
        <v>183</v>
      </c>
      <c r="G6" s="712"/>
      <c r="H6" s="712"/>
      <c r="I6" s="712"/>
      <c r="J6" s="705"/>
    </row>
    <row r="7" spans="1:10" ht="13.5" thickBot="1">
      <c r="A7" s="138"/>
      <c r="B7" s="227">
        <v>1</v>
      </c>
      <c r="C7" s="228">
        <v>2</v>
      </c>
      <c r="D7" s="229">
        <v>3</v>
      </c>
      <c r="E7" s="229">
        <v>4</v>
      </c>
      <c r="F7" s="229">
        <v>5</v>
      </c>
      <c r="G7" s="229">
        <v>6</v>
      </c>
      <c r="H7" s="229">
        <v>7</v>
      </c>
      <c r="I7" s="229">
        <v>8</v>
      </c>
      <c r="J7" s="230">
        <v>9</v>
      </c>
    </row>
    <row r="8" spans="1:10" ht="12.75">
      <c r="A8" s="138"/>
      <c r="B8" s="192" t="s">
        <v>8</v>
      </c>
      <c r="C8" s="193">
        <v>37</v>
      </c>
      <c r="D8" s="194">
        <v>3</v>
      </c>
      <c r="E8" s="194"/>
      <c r="F8" s="194"/>
      <c r="G8" s="194">
        <v>1</v>
      </c>
      <c r="H8" s="194"/>
      <c r="I8" s="194">
        <v>11</v>
      </c>
      <c r="J8" s="233">
        <f>C8+D8+E8+F8+G8+H8+I8</f>
        <v>52</v>
      </c>
    </row>
    <row r="9" spans="1:10" ht="12.75">
      <c r="A9" s="138"/>
      <c r="B9" s="191" t="s">
        <v>9</v>
      </c>
      <c r="C9" s="140">
        <v>33</v>
      </c>
      <c r="D9" s="139">
        <v>6</v>
      </c>
      <c r="E9" s="139"/>
      <c r="F9" s="139"/>
      <c r="G9" s="139">
        <v>2</v>
      </c>
      <c r="H9" s="139"/>
      <c r="I9" s="139">
        <v>11</v>
      </c>
      <c r="J9" s="233">
        <f>C9+D9+E9+F9+G9+H9+I9</f>
        <v>52</v>
      </c>
    </row>
    <row r="10" spans="1:10" ht="13.5" thickBot="1">
      <c r="A10" s="138"/>
      <c r="B10" s="234" t="s">
        <v>10</v>
      </c>
      <c r="C10" s="233">
        <v>4</v>
      </c>
      <c r="D10" s="235">
        <v>2</v>
      </c>
      <c r="E10" s="235">
        <v>30</v>
      </c>
      <c r="F10" s="235"/>
      <c r="G10" s="235">
        <v>2</v>
      </c>
      <c r="H10" s="235">
        <v>3</v>
      </c>
      <c r="I10" s="235">
        <v>2</v>
      </c>
      <c r="J10" s="233">
        <f>C10+D10+E10+F10+G10+H10+I10</f>
        <v>43</v>
      </c>
    </row>
    <row r="11" spans="1:10" s="232" customFormat="1" ht="13.5" thickBot="1">
      <c r="A11" s="231"/>
      <c r="B11" s="236" t="s">
        <v>11</v>
      </c>
      <c r="C11" s="237">
        <f aca="true" t="shared" si="0" ref="C11:I11">SUM(C8:C10)</f>
        <v>74</v>
      </c>
      <c r="D11" s="237">
        <f t="shared" si="0"/>
        <v>11</v>
      </c>
      <c r="E11" s="237">
        <f t="shared" si="0"/>
        <v>30</v>
      </c>
      <c r="F11" s="237">
        <f t="shared" si="0"/>
        <v>0</v>
      </c>
      <c r="G11" s="237">
        <f t="shared" si="0"/>
        <v>5</v>
      </c>
      <c r="H11" s="237">
        <f t="shared" si="0"/>
        <v>3</v>
      </c>
      <c r="I11" s="238">
        <f t="shared" si="0"/>
        <v>24</v>
      </c>
      <c r="J11" s="239">
        <f>SUM(J8:J10)</f>
        <v>147</v>
      </c>
    </row>
  </sheetData>
  <sheetProtection/>
  <mergeCells count="9">
    <mergeCell ref="J5:J6"/>
    <mergeCell ref="A3:I3"/>
    <mergeCell ref="E5:F5"/>
    <mergeCell ref="B5:B6"/>
    <mergeCell ref="C5:C6"/>
    <mergeCell ref="D5:D6"/>
    <mergeCell ref="G5:G6"/>
    <mergeCell ref="H5:H6"/>
    <mergeCell ref="I5:I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8"/>
  <sheetViews>
    <sheetView view="pageBreakPreview" zoomScale="110" zoomScaleSheetLayoutView="110" zoomScalePageLayoutView="0" workbookViewId="0" topLeftCell="A1">
      <pane xSplit="2" ySplit="10" topLeftCell="C2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36" sqref="B36"/>
    </sheetView>
  </sheetViews>
  <sheetFormatPr defaultColWidth="9.140625" defaultRowHeight="15"/>
  <cols>
    <col min="1" max="1" width="9.7109375" style="134" customWidth="1"/>
    <col min="2" max="2" width="66.8515625" style="338" customWidth="1"/>
    <col min="3" max="3" width="9.7109375" style="135" customWidth="1"/>
    <col min="4" max="5" width="5.57421875" style="136" customWidth="1"/>
    <col min="6" max="6" width="6.28125" style="136" customWidth="1"/>
    <col min="7" max="8" width="6.140625" style="136" customWidth="1"/>
    <col min="9" max="14" width="6.28125" style="136" customWidth="1"/>
    <col min="15" max="15" width="0.13671875" style="53" customWidth="1"/>
    <col min="16" max="16" width="4.00390625" style="53" hidden="1" customWidth="1"/>
    <col min="17" max="17" width="3.57421875" style="53" hidden="1" customWidth="1"/>
    <col min="18" max="18" width="3.8515625" style="53" hidden="1" customWidth="1"/>
    <col min="19" max="19" width="3.28125" style="53" hidden="1" customWidth="1"/>
    <col min="20" max="20" width="3.421875" style="53" hidden="1" customWidth="1"/>
    <col min="21" max="21" width="0.13671875" style="53" customWidth="1"/>
    <col min="22" max="22" width="9.140625" style="53" hidden="1" customWidth="1"/>
    <col min="23" max="23" width="1.57421875" style="53" hidden="1" customWidth="1"/>
    <col min="24" max="28" width="9.140625" style="53" hidden="1" customWidth="1"/>
    <col min="29" max="16384" width="9.140625" style="53" customWidth="1"/>
  </cols>
  <sheetData>
    <row r="1" spans="1:14" ht="12.75">
      <c r="A1" s="775" t="s">
        <v>323</v>
      </c>
      <c r="B1" s="775"/>
      <c r="C1" s="775"/>
      <c r="D1" s="775"/>
      <c r="E1" s="775"/>
      <c r="F1" s="775"/>
      <c r="G1" s="775"/>
      <c r="H1" s="775"/>
      <c r="I1" s="775"/>
      <c r="J1" s="775"/>
      <c r="K1" s="775"/>
      <c r="L1" s="775"/>
      <c r="M1" s="775"/>
      <c r="N1" s="52"/>
    </row>
    <row r="2" spans="1:14" ht="13.5" thickBot="1">
      <c r="A2" s="347"/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52"/>
    </row>
    <row r="3" spans="1:20" ht="25.5" customHeight="1">
      <c r="A3" s="782" t="s">
        <v>67</v>
      </c>
      <c r="B3" s="751" t="s">
        <v>12</v>
      </c>
      <c r="C3" s="764" t="s">
        <v>160</v>
      </c>
      <c r="D3" s="766" t="s">
        <v>283</v>
      </c>
      <c r="E3" s="767"/>
      <c r="F3" s="767"/>
      <c r="G3" s="768"/>
      <c r="H3" s="768"/>
      <c r="I3" s="756" t="s">
        <v>287</v>
      </c>
      <c r="J3" s="757"/>
      <c r="K3" s="757"/>
      <c r="L3" s="757"/>
      <c r="M3" s="757"/>
      <c r="N3" s="757"/>
      <c r="O3" s="757"/>
      <c r="P3" s="758"/>
      <c r="Q3" s="364"/>
      <c r="R3" s="352"/>
      <c r="S3" s="352"/>
      <c r="T3" s="353"/>
    </row>
    <row r="4" spans="1:20" ht="61.5" customHeight="1" thickBot="1">
      <c r="A4" s="783"/>
      <c r="B4" s="752"/>
      <c r="C4" s="765"/>
      <c r="D4" s="745" t="s">
        <v>161</v>
      </c>
      <c r="E4" s="779" t="s">
        <v>162</v>
      </c>
      <c r="F4" s="747" t="s">
        <v>284</v>
      </c>
      <c r="G4" s="748"/>
      <c r="H4" s="748"/>
      <c r="I4" s="759"/>
      <c r="J4" s="760"/>
      <c r="K4" s="760"/>
      <c r="L4" s="760"/>
      <c r="M4" s="760"/>
      <c r="N4" s="760"/>
      <c r="O4" s="760"/>
      <c r="P4" s="761"/>
      <c r="Q4" s="359"/>
      <c r="R4" s="339"/>
      <c r="S4" s="339"/>
      <c r="T4" s="340"/>
    </row>
    <row r="5" spans="1:20" ht="25.5" customHeight="1">
      <c r="A5" s="783"/>
      <c r="B5" s="752"/>
      <c r="C5" s="765"/>
      <c r="D5" s="745"/>
      <c r="E5" s="780"/>
      <c r="F5" s="749" t="s">
        <v>285</v>
      </c>
      <c r="G5" s="769" t="s">
        <v>286</v>
      </c>
      <c r="H5" s="769" t="s">
        <v>319</v>
      </c>
      <c r="I5" s="776" t="s">
        <v>8</v>
      </c>
      <c r="J5" s="777"/>
      <c r="K5" s="776" t="s">
        <v>9</v>
      </c>
      <c r="L5" s="777"/>
      <c r="M5" s="776" t="s">
        <v>10</v>
      </c>
      <c r="N5" s="778"/>
      <c r="O5" s="365"/>
      <c r="P5" s="366"/>
      <c r="Q5" s="339"/>
      <c r="R5" s="339"/>
      <c r="S5" s="339"/>
      <c r="T5" s="340"/>
    </row>
    <row r="6" spans="1:20" ht="12.75" customHeight="1">
      <c r="A6" s="783"/>
      <c r="B6" s="752"/>
      <c r="C6" s="765"/>
      <c r="D6" s="745"/>
      <c r="E6" s="780"/>
      <c r="F6" s="749"/>
      <c r="G6" s="769"/>
      <c r="H6" s="769"/>
      <c r="I6" s="348" t="s">
        <v>163</v>
      </c>
      <c r="J6" s="349" t="s">
        <v>164</v>
      </c>
      <c r="K6" s="348" t="s">
        <v>165</v>
      </c>
      <c r="L6" s="349" t="s">
        <v>166</v>
      </c>
      <c r="M6" s="348" t="s">
        <v>167</v>
      </c>
      <c r="N6" s="349" t="s">
        <v>168</v>
      </c>
      <c r="O6" s="359"/>
      <c r="P6" s="339"/>
      <c r="Q6" s="339"/>
      <c r="R6" s="339"/>
      <c r="S6" s="339"/>
      <c r="T6" s="340"/>
    </row>
    <row r="7" spans="1:20" ht="12.75" customHeight="1">
      <c r="A7" s="783"/>
      <c r="B7" s="752"/>
      <c r="C7" s="765"/>
      <c r="D7" s="745"/>
      <c r="E7" s="780"/>
      <c r="F7" s="749"/>
      <c r="G7" s="769"/>
      <c r="H7" s="769"/>
      <c r="I7" s="350" t="s">
        <v>288</v>
      </c>
      <c r="J7" s="351" t="s">
        <v>289</v>
      </c>
      <c r="K7" s="350" t="s">
        <v>288</v>
      </c>
      <c r="L7" s="351" t="s">
        <v>329</v>
      </c>
      <c r="M7" s="350" t="s">
        <v>288</v>
      </c>
      <c r="N7" s="351" t="s">
        <v>330</v>
      </c>
      <c r="O7" s="359"/>
      <c r="P7" s="339"/>
      <c r="Q7" s="339"/>
      <c r="R7" s="339"/>
      <c r="S7" s="339"/>
      <c r="T7" s="340"/>
    </row>
    <row r="8" spans="1:20" ht="12.75" customHeight="1">
      <c r="A8" s="783"/>
      <c r="B8" s="752"/>
      <c r="C8" s="765"/>
      <c r="D8" s="745"/>
      <c r="E8" s="780"/>
      <c r="F8" s="749"/>
      <c r="G8" s="769"/>
      <c r="H8" s="769"/>
      <c r="I8" s="743" t="s">
        <v>11</v>
      </c>
      <c r="J8" s="754" t="s">
        <v>11</v>
      </c>
      <c r="K8" s="743" t="s">
        <v>11</v>
      </c>
      <c r="L8" s="754" t="s">
        <v>11</v>
      </c>
      <c r="M8" s="743" t="s">
        <v>11</v>
      </c>
      <c r="N8" s="754" t="s">
        <v>11</v>
      </c>
      <c r="O8" s="740"/>
      <c r="P8" s="741"/>
      <c r="Q8" s="741"/>
      <c r="R8" s="741"/>
      <c r="S8" s="741"/>
      <c r="T8" s="742"/>
    </row>
    <row r="9" spans="1:20" ht="27" customHeight="1" thickBot="1">
      <c r="A9" s="784"/>
      <c r="B9" s="753"/>
      <c r="C9" s="765"/>
      <c r="D9" s="746"/>
      <c r="E9" s="781"/>
      <c r="F9" s="750"/>
      <c r="G9" s="770"/>
      <c r="H9" s="770"/>
      <c r="I9" s="744"/>
      <c r="J9" s="755"/>
      <c r="K9" s="744"/>
      <c r="L9" s="755"/>
      <c r="M9" s="744"/>
      <c r="N9" s="755"/>
      <c r="O9" s="360"/>
      <c r="P9" s="341"/>
      <c r="Q9" s="341"/>
      <c r="R9" s="341"/>
      <c r="S9" s="342"/>
      <c r="T9" s="343"/>
    </row>
    <row r="10" spans="1:14" ht="13.5" thickBot="1">
      <c r="A10" s="334">
        <v>1</v>
      </c>
      <c r="B10" s="337">
        <v>2</v>
      </c>
      <c r="C10" s="391">
        <v>3</v>
      </c>
      <c r="D10" s="392">
        <v>4</v>
      </c>
      <c r="E10" s="392">
        <v>5</v>
      </c>
      <c r="F10" s="393">
        <v>6</v>
      </c>
      <c r="G10" s="363">
        <v>7</v>
      </c>
      <c r="H10" s="363">
        <v>8</v>
      </c>
      <c r="I10" s="362">
        <v>9</v>
      </c>
      <c r="J10" s="363">
        <v>10</v>
      </c>
      <c r="K10" s="101">
        <v>11</v>
      </c>
      <c r="L10" s="215">
        <v>12</v>
      </c>
      <c r="M10" s="336">
        <v>13</v>
      </c>
      <c r="N10" s="361">
        <v>14</v>
      </c>
    </row>
    <row r="11" spans="1:14" s="205" customFormat="1" ht="15" thickBot="1">
      <c r="A11" s="202" t="s">
        <v>13</v>
      </c>
      <c r="B11" s="432" t="s">
        <v>14</v>
      </c>
      <c r="C11" s="427" t="s">
        <v>321</v>
      </c>
      <c r="D11" s="211">
        <f aca="true" t="shared" si="0" ref="D11:N11">D12+D21</f>
        <v>3014</v>
      </c>
      <c r="E11" s="204">
        <f>E12+E21</f>
        <v>962</v>
      </c>
      <c r="F11" s="203">
        <f t="shared" si="0"/>
        <v>2052</v>
      </c>
      <c r="G11" s="344">
        <f t="shared" si="0"/>
        <v>688</v>
      </c>
      <c r="H11" s="335">
        <f t="shared" si="0"/>
        <v>20</v>
      </c>
      <c r="I11" s="211">
        <f t="shared" si="0"/>
        <v>466</v>
      </c>
      <c r="J11" s="204">
        <f t="shared" si="0"/>
        <v>616</v>
      </c>
      <c r="K11" s="203">
        <f t="shared" si="0"/>
        <v>546</v>
      </c>
      <c r="L11" s="344">
        <f t="shared" si="0"/>
        <v>424</v>
      </c>
      <c r="M11" s="203">
        <f t="shared" si="0"/>
        <v>0</v>
      </c>
      <c r="N11" s="344">
        <f t="shared" si="0"/>
        <v>0</v>
      </c>
    </row>
    <row r="12" spans="1:14" ht="14.25">
      <c r="A12" s="510" t="s">
        <v>270</v>
      </c>
      <c r="B12" s="520" t="s">
        <v>169</v>
      </c>
      <c r="C12" s="428" t="s">
        <v>320</v>
      </c>
      <c r="D12" s="394">
        <f>D13+D14+D15+D16+D17+D18+D19+D20</f>
        <v>1809</v>
      </c>
      <c r="E12" s="477">
        <f>E13+E14+E15+E16+E17+E18+E19+E20</f>
        <v>582</v>
      </c>
      <c r="F12" s="479">
        <f>I12+J12+K12+L12+M12</f>
        <v>1227</v>
      </c>
      <c r="G12" s="476">
        <f aca="true" t="shared" si="1" ref="G12:N12">G13+G14+G15+G16+G17+G18+G19+G20</f>
        <v>412</v>
      </c>
      <c r="H12" s="498">
        <f t="shared" si="1"/>
        <v>0</v>
      </c>
      <c r="I12" s="478">
        <f t="shared" si="1"/>
        <v>306</v>
      </c>
      <c r="J12" s="358">
        <f t="shared" si="1"/>
        <v>387</v>
      </c>
      <c r="K12" s="357">
        <f t="shared" si="1"/>
        <v>362</v>
      </c>
      <c r="L12" s="354">
        <f t="shared" si="1"/>
        <v>172</v>
      </c>
      <c r="M12" s="357">
        <f t="shared" si="1"/>
        <v>0</v>
      </c>
      <c r="N12" s="354">
        <f t="shared" si="1"/>
        <v>0</v>
      </c>
    </row>
    <row r="13" spans="1:14" ht="12.75">
      <c r="A13" s="511" t="s">
        <v>271</v>
      </c>
      <c r="B13" s="437" t="s">
        <v>311</v>
      </c>
      <c r="C13" s="346" t="s">
        <v>317</v>
      </c>
      <c r="D13" s="62">
        <f>E13+F13</f>
        <v>415</v>
      </c>
      <c r="E13" s="485">
        <v>130</v>
      </c>
      <c r="F13" s="65">
        <f>I13+J13+K13+L13</f>
        <v>285</v>
      </c>
      <c r="G13" s="355">
        <v>38</v>
      </c>
      <c r="H13" s="330"/>
      <c r="I13" s="443">
        <v>68</v>
      </c>
      <c r="J13" s="444">
        <v>92</v>
      </c>
      <c r="K13" s="443">
        <v>59</v>
      </c>
      <c r="L13" s="445">
        <v>66</v>
      </c>
      <c r="M13" s="62"/>
      <c r="N13" s="63"/>
    </row>
    <row r="14" spans="1:14" ht="12.75">
      <c r="A14" s="512" t="s">
        <v>272</v>
      </c>
      <c r="B14" s="438" t="s">
        <v>20</v>
      </c>
      <c r="C14" s="346" t="s">
        <v>318</v>
      </c>
      <c r="D14" s="62">
        <f aca="true" t="shared" si="2" ref="D14:D20">E14+F14</f>
        <v>256</v>
      </c>
      <c r="E14" s="485">
        <v>85</v>
      </c>
      <c r="F14" s="58">
        <f>I14+J14+K14+L14</f>
        <v>171</v>
      </c>
      <c r="G14" s="329">
        <v>115</v>
      </c>
      <c r="H14" s="329"/>
      <c r="I14" s="446">
        <v>51</v>
      </c>
      <c r="J14" s="447">
        <v>52</v>
      </c>
      <c r="K14" s="446">
        <v>34</v>
      </c>
      <c r="L14" s="445">
        <v>34</v>
      </c>
      <c r="M14" s="62"/>
      <c r="N14" s="63"/>
    </row>
    <row r="15" spans="1:14" ht="12.75">
      <c r="A15" s="511" t="s">
        <v>273</v>
      </c>
      <c r="B15" s="439" t="s">
        <v>22</v>
      </c>
      <c r="C15" s="346" t="s">
        <v>241</v>
      </c>
      <c r="D15" s="62">
        <f t="shared" si="2"/>
        <v>256</v>
      </c>
      <c r="E15" s="485">
        <v>85</v>
      </c>
      <c r="F15" s="58">
        <f>I15+J15+K15</f>
        <v>171</v>
      </c>
      <c r="G15" s="330">
        <v>16</v>
      </c>
      <c r="H15" s="330"/>
      <c r="I15" s="448">
        <v>51</v>
      </c>
      <c r="J15" s="449">
        <v>69</v>
      </c>
      <c r="K15" s="448">
        <v>51</v>
      </c>
      <c r="L15" s="450"/>
      <c r="M15" s="62"/>
      <c r="N15" s="63"/>
    </row>
    <row r="16" spans="1:14" ht="12.75">
      <c r="A16" s="511" t="s">
        <v>274</v>
      </c>
      <c r="B16" s="440" t="s">
        <v>28</v>
      </c>
      <c r="C16" s="346" t="s">
        <v>318</v>
      </c>
      <c r="D16" s="62">
        <f t="shared" si="2"/>
        <v>310</v>
      </c>
      <c r="E16" s="486">
        <v>103</v>
      </c>
      <c r="F16" s="58">
        <f>I16+J16+K16+L16</f>
        <v>207</v>
      </c>
      <c r="G16" s="329">
        <v>207</v>
      </c>
      <c r="H16" s="329"/>
      <c r="I16" s="448">
        <v>51</v>
      </c>
      <c r="J16" s="449">
        <v>69</v>
      </c>
      <c r="K16" s="448">
        <v>51</v>
      </c>
      <c r="L16" s="451">
        <v>36</v>
      </c>
      <c r="M16" s="62"/>
      <c r="N16" s="63"/>
    </row>
    <row r="17" spans="1:14" ht="12.75">
      <c r="A17" s="511" t="s">
        <v>275</v>
      </c>
      <c r="B17" s="440" t="s">
        <v>312</v>
      </c>
      <c r="C17" s="346" t="s">
        <v>83</v>
      </c>
      <c r="D17" s="62">
        <f t="shared" si="2"/>
        <v>108</v>
      </c>
      <c r="E17" s="486">
        <v>36</v>
      </c>
      <c r="F17" s="58">
        <f>I17+J17+K17</f>
        <v>72</v>
      </c>
      <c r="G17" s="330">
        <v>15</v>
      </c>
      <c r="H17" s="330"/>
      <c r="I17" s="452"/>
      <c r="J17" s="453"/>
      <c r="K17" s="452">
        <v>72</v>
      </c>
      <c r="L17" s="450"/>
      <c r="M17" s="62"/>
      <c r="N17" s="63"/>
    </row>
    <row r="18" spans="1:14" ht="12.75">
      <c r="A18" s="511" t="s">
        <v>276</v>
      </c>
      <c r="B18" s="441" t="s">
        <v>25</v>
      </c>
      <c r="C18" s="346" t="s">
        <v>241</v>
      </c>
      <c r="D18" s="62">
        <f t="shared" si="2"/>
        <v>164</v>
      </c>
      <c r="E18" s="485">
        <v>50</v>
      </c>
      <c r="F18" s="58">
        <f>I18+J18+K18</f>
        <v>114</v>
      </c>
      <c r="G18" s="330">
        <v>8</v>
      </c>
      <c r="H18" s="330"/>
      <c r="I18" s="452">
        <v>34</v>
      </c>
      <c r="J18" s="453">
        <v>46</v>
      </c>
      <c r="K18" s="452">
        <v>34</v>
      </c>
      <c r="L18" s="450"/>
      <c r="M18" s="62"/>
      <c r="N18" s="63"/>
    </row>
    <row r="19" spans="1:14" ht="12.75">
      <c r="A19" s="511" t="s">
        <v>277</v>
      </c>
      <c r="B19" s="440" t="s">
        <v>313</v>
      </c>
      <c r="C19" s="346" t="s">
        <v>241</v>
      </c>
      <c r="D19" s="62">
        <f t="shared" si="2"/>
        <v>246</v>
      </c>
      <c r="E19" s="485">
        <v>75</v>
      </c>
      <c r="F19" s="58">
        <f>I19+J19+M19+K19+L19</f>
        <v>171</v>
      </c>
      <c r="G19" s="454">
        <v>9</v>
      </c>
      <c r="H19" s="454"/>
      <c r="I19" s="446">
        <v>51</v>
      </c>
      <c r="J19" s="447">
        <v>59</v>
      </c>
      <c r="K19" s="446">
        <v>61</v>
      </c>
      <c r="L19" s="450"/>
      <c r="M19" s="62"/>
      <c r="N19" s="63"/>
    </row>
    <row r="20" spans="1:14" ht="13.5" thickBot="1">
      <c r="A20" s="512" t="s">
        <v>278</v>
      </c>
      <c r="B20" s="440" t="s">
        <v>27</v>
      </c>
      <c r="C20" s="346" t="s">
        <v>83</v>
      </c>
      <c r="D20" s="62">
        <f t="shared" si="2"/>
        <v>54</v>
      </c>
      <c r="E20" s="485">
        <v>18</v>
      </c>
      <c r="F20" s="97">
        <f>I20+J20+K20+L20</f>
        <v>36</v>
      </c>
      <c r="G20" s="465">
        <v>4</v>
      </c>
      <c r="H20" s="465"/>
      <c r="I20" s="452"/>
      <c r="J20" s="453"/>
      <c r="K20" s="452"/>
      <c r="L20" s="450">
        <v>36</v>
      </c>
      <c r="M20" s="62"/>
      <c r="N20" s="63"/>
    </row>
    <row r="21" spans="1:14" ht="15" thickBot="1">
      <c r="A21" s="513" t="s">
        <v>279</v>
      </c>
      <c r="B21" s="431" t="s">
        <v>157</v>
      </c>
      <c r="C21" s="429" t="s">
        <v>309</v>
      </c>
      <c r="D21" s="55">
        <f>D22+D23+D24</f>
        <v>1205</v>
      </c>
      <c r="E21" s="383">
        <f>E22+E23+E24</f>
        <v>380</v>
      </c>
      <c r="F21" s="508">
        <f>I21+J21+K21+L21</f>
        <v>825</v>
      </c>
      <c r="G21" s="496">
        <f>G22+G23+G24</f>
        <v>276</v>
      </c>
      <c r="H21" s="415">
        <f aca="true" t="shared" si="3" ref="H21:N21">H22+H23+H24</f>
        <v>20</v>
      </c>
      <c r="I21" s="55">
        <f t="shared" si="3"/>
        <v>160</v>
      </c>
      <c r="J21" s="55">
        <f t="shared" si="3"/>
        <v>229</v>
      </c>
      <c r="K21" s="55">
        <f t="shared" si="3"/>
        <v>184</v>
      </c>
      <c r="L21" s="55">
        <f t="shared" si="3"/>
        <v>252</v>
      </c>
      <c r="M21" s="55">
        <f t="shared" si="3"/>
        <v>0</v>
      </c>
      <c r="N21" s="496">
        <f t="shared" si="3"/>
        <v>0</v>
      </c>
    </row>
    <row r="22" spans="1:14" ht="12.75">
      <c r="A22" s="514" t="s">
        <v>280</v>
      </c>
      <c r="B22" s="455" t="s">
        <v>314</v>
      </c>
      <c r="C22" s="346" t="s">
        <v>317</v>
      </c>
      <c r="D22" s="59">
        <f>E22+F22</f>
        <v>528</v>
      </c>
      <c r="E22" s="487">
        <v>176</v>
      </c>
      <c r="F22" s="58">
        <f>I22+J22+K22+L22</f>
        <v>352</v>
      </c>
      <c r="G22" s="442">
        <v>146</v>
      </c>
      <c r="H22" s="442">
        <v>20</v>
      </c>
      <c r="I22" s="456">
        <v>68</v>
      </c>
      <c r="J22" s="457">
        <v>92</v>
      </c>
      <c r="K22" s="458">
        <v>68</v>
      </c>
      <c r="L22" s="459">
        <v>124</v>
      </c>
      <c r="M22" s="62"/>
      <c r="N22" s="63"/>
    </row>
    <row r="23" spans="1:14" ht="12.75">
      <c r="A23" s="511" t="s">
        <v>281</v>
      </c>
      <c r="B23" s="438" t="s">
        <v>315</v>
      </c>
      <c r="C23" s="346" t="s">
        <v>241</v>
      </c>
      <c r="D23" s="59">
        <f>E23+F23</f>
        <v>215</v>
      </c>
      <c r="E23" s="488">
        <v>50</v>
      </c>
      <c r="F23" s="58">
        <f>I23+J23+K23+L23</f>
        <v>165</v>
      </c>
      <c r="G23" s="330">
        <v>120</v>
      </c>
      <c r="H23" s="330"/>
      <c r="I23" s="460">
        <v>41</v>
      </c>
      <c r="J23" s="331">
        <v>68</v>
      </c>
      <c r="K23" s="461">
        <v>56</v>
      </c>
      <c r="L23" s="462"/>
      <c r="M23" s="62"/>
      <c r="N23" s="63"/>
    </row>
    <row r="24" spans="1:14" ht="13.5" thickBot="1">
      <c r="A24" s="512" t="s">
        <v>282</v>
      </c>
      <c r="B24" s="438" t="s">
        <v>30</v>
      </c>
      <c r="C24" s="333" t="s">
        <v>317</v>
      </c>
      <c r="D24" s="59">
        <f>E24+F24</f>
        <v>462</v>
      </c>
      <c r="E24" s="489">
        <v>154</v>
      </c>
      <c r="F24" s="58">
        <f>I24+J24+K24+L24</f>
        <v>308</v>
      </c>
      <c r="G24" s="463">
        <v>10</v>
      </c>
      <c r="H24" s="463"/>
      <c r="I24" s="464">
        <v>51</v>
      </c>
      <c r="J24" s="356">
        <v>69</v>
      </c>
      <c r="K24" s="464">
        <v>60</v>
      </c>
      <c r="L24" s="465">
        <v>128</v>
      </c>
      <c r="M24" s="62"/>
      <c r="N24" s="63"/>
    </row>
    <row r="25" spans="1:20" s="210" customFormat="1" ht="15" thickBot="1">
      <c r="A25" s="202" t="s">
        <v>31</v>
      </c>
      <c r="B25" s="432" t="s">
        <v>74</v>
      </c>
      <c r="C25" s="427" t="s">
        <v>333</v>
      </c>
      <c r="D25" s="203">
        <f aca="true" t="shared" si="4" ref="D25:N25">D26+D27+D28+D29+D30+D31+D32</f>
        <v>444</v>
      </c>
      <c r="E25" s="203">
        <f t="shared" si="4"/>
        <v>148</v>
      </c>
      <c r="F25" s="203">
        <f t="shared" si="4"/>
        <v>296</v>
      </c>
      <c r="G25" s="386">
        <f t="shared" si="4"/>
        <v>116</v>
      </c>
      <c r="H25" s="430">
        <f t="shared" si="4"/>
        <v>0</v>
      </c>
      <c r="I25" s="203">
        <f t="shared" si="4"/>
        <v>146</v>
      </c>
      <c r="J25" s="335">
        <f t="shared" si="4"/>
        <v>13</v>
      </c>
      <c r="K25" s="389">
        <f t="shared" si="4"/>
        <v>0</v>
      </c>
      <c r="L25" s="344">
        <f t="shared" si="4"/>
        <v>63</v>
      </c>
      <c r="M25" s="211">
        <f t="shared" si="4"/>
        <v>74</v>
      </c>
      <c r="N25" s="497">
        <f t="shared" si="4"/>
        <v>0</v>
      </c>
      <c r="O25" s="209"/>
      <c r="P25" s="209"/>
      <c r="Q25" s="209"/>
      <c r="R25" s="209"/>
      <c r="S25" s="209"/>
      <c r="T25" s="209"/>
    </row>
    <row r="26" spans="1:20" ht="12.75">
      <c r="A26" s="515" t="s">
        <v>75</v>
      </c>
      <c r="B26" s="480" t="s">
        <v>203</v>
      </c>
      <c r="C26" s="395" t="s">
        <v>83</v>
      </c>
      <c r="D26" s="59">
        <f aca="true" t="shared" si="5" ref="D26:D32">E26+F26</f>
        <v>48</v>
      </c>
      <c r="E26" s="100">
        <v>16</v>
      </c>
      <c r="F26" s="92">
        <f>I26+J26</f>
        <v>32</v>
      </c>
      <c r="G26" s="93">
        <v>8</v>
      </c>
      <c r="H26" s="499"/>
      <c r="I26" s="59">
        <v>32</v>
      </c>
      <c r="J26" s="100"/>
      <c r="K26" s="201"/>
      <c r="L26" s="214"/>
      <c r="M26" s="201"/>
      <c r="N26" s="214"/>
      <c r="O26" s="76"/>
      <c r="P26" s="76"/>
      <c r="Q26" s="77"/>
      <c r="R26" s="77"/>
      <c r="S26" s="77"/>
      <c r="T26" s="77"/>
    </row>
    <row r="27" spans="1:20" ht="12.75">
      <c r="A27" s="516" t="s">
        <v>76</v>
      </c>
      <c r="B27" s="481" t="s">
        <v>204</v>
      </c>
      <c r="C27" s="346" t="s">
        <v>83</v>
      </c>
      <c r="D27" s="59">
        <f t="shared" si="5"/>
        <v>48</v>
      </c>
      <c r="E27" s="100">
        <v>16</v>
      </c>
      <c r="F27" s="65">
        <f>I27+J27+K27+L27+M27</f>
        <v>32</v>
      </c>
      <c r="G27" s="82">
        <v>16</v>
      </c>
      <c r="H27" s="469"/>
      <c r="I27" s="64">
        <v>32</v>
      </c>
      <c r="J27" s="83"/>
      <c r="K27" s="78"/>
      <c r="L27" s="63"/>
      <c r="M27" s="62"/>
      <c r="N27" s="63"/>
      <c r="O27" s="76"/>
      <c r="P27" s="76"/>
      <c r="Q27" s="77"/>
      <c r="R27" s="77"/>
      <c r="S27" s="77"/>
      <c r="T27" s="77"/>
    </row>
    <row r="28" spans="1:20" ht="12.75">
      <c r="A28" s="516" t="s">
        <v>77</v>
      </c>
      <c r="B28" s="481" t="s">
        <v>205</v>
      </c>
      <c r="C28" s="346" t="s">
        <v>58</v>
      </c>
      <c r="D28" s="59">
        <f t="shared" si="5"/>
        <v>64</v>
      </c>
      <c r="E28" s="100">
        <v>22</v>
      </c>
      <c r="F28" s="65">
        <f>K28+L28+M28+I28+J28</f>
        <v>42</v>
      </c>
      <c r="G28" s="82">
        <v>6</v>
      </c>
      <c r="H28" s="469"/>
      <c r="I28" s="64"/>
      <c r="J28" s="61"/>
      <c r="K28" s="78"/>
      <c r="L28" s="63"/>
      <c r="M28" s="62">
        <v>42</v>
      </c>
      <c r="N28" s="63"/>
      <c r="O28" s="76"/>
      <c r="P28" s="76"/>
      <c r="Q28" s="77"/>
      <c r="R28" s="77"/>
      <c r="S28" s="77"/>
      <c r="T28" s="77"/>
    </row>
    <row r="29" spans="1:20" ht="12.75">
      <c r="A29" s="516" t="s">
        <v>78</v>
      </c>
      <c r="B29" s="481" t="s">
        <v>206</v>
      </c>
      <c r="C29" s="346" t="s">
        <v>83</v>
      </c>
      <c r="D29" s="59">
        <f t="shared" si="5"/>
        <v>51</v>
      </c>
      <c r="E29" s="100">
        <v>17</v>
      </c>
      <c r="F29" s="65">
        <f>I29+J29+K29+L29</f>
        <v>34</v>
      </c>
      <c r="G29" s="82">
        <v>6</v>
      </c>
      <c r="H29" s="469"/>
      <c r="I29" s="64">
        <v>34</v>
      </c>
      <c r="J29" s="80"/>
      <c r="K29" s="65"/>
      <c r="L29" s="82"/>
      <c r="M29" s="62"/>
      <c r="N29" s="63"/>
      <c r="O29" s="76"/>
      <c r="P29" s="77"/>
      <c r="Q29" s="77"/>
      <c r="R29" s="77"/>
      <c r="S29" s="77"/>
      <c r="T29" s="77"/>
    </row>
    <row r="30" spans="1:20" ht="25.5">
      <c r="A30" s="516" t="s">
        <v>79</v>
      </c>
      <c r="B30" s="481" t="s">
        <v>207</v>
      </c>
      <c r="C30" s="346" t="s">
        <v>58</v>
      </c>
      <c r="D30" s="59">
        <f t="shared" si="5"/>
        <v>94</v>
      </c>
      <c r="E30" s="100">
        <v>33</v>
      </c>
      <c r="F30" s="65">
        <f>I30+J30+K30</f>
        <v>61</v>
      </c>
      <c r="G30" s="82">
        <v>17</v>
      </c>
      <c r="H30" s="469"/>
      <c r="I30" s="64">
        <v>48</v>
      </c>
      <c r="J30" s="61">
        <v>13</v>
      </c>
      <c r="K30" s="62"/>
      <c r="L30" s="79"/>
      <c r="M30" s="62"/>
      <c r="N30" s="63"/>
      <c r="O30" s="76"/>
      <c r="P30" s="76"/>
      <c r="Q30" s="77"/>
      <c r="R30" s="77"/>
      <c r="S30" s="77"/>
      <c r="T30" s="77"/>
    </row>
    <row r="31" spans="1:20" ht="12.75">
      <c r="A31" s="516" t="s">
        <v>170</v>
      </c>
      <c r="B31" s="481" t="s">
        <v>324</v>
      </c>
      <c r="C31" s="346" t="s">
        <v>331</v>
      </c>
      <c r="D31" s="64">
        <f t="shared" si="5"/>
        <v>91</v>
      </c>
      <c r="E31" s="100">
        <v>28</v>
      </c>
      <c r="F31" s="58">
        <f>I31+J31+K31+L31</f>
        <v>63</v>
      </c>
      <c r="G31" s="82">
        <v>53</v>
      </c>
      <c r="H31" s="469"/>
      <c r="I31" s="64"/>
      <c r="J31" s="61"/>
      <c r="K31" s="78"/>
      <c r="L31" s="63">
        <v>63</v>
      </c>
      <c r="M31" s="62"/>
      <c r="N31" s="63"/>
      <c r="O31" s="76"/>
      <c r="P31" s="76"/>
      <c r="Q31" s="77"/>
      <c r="R31" s="77"/>
      <c r="S31" s="77"/>
      <c r="T31" s="77"/>
    </row>
    <row r="32" spans="1:20" s="396" customFormat="1" ht="13.5" thickBot="1">
      <c r="A32" s="517" t="s">
        <v>178</v>
      </c>
      <c r="B32" s="490" t="s">
        <v>328</v>
      </c>
      <c r="C32" s="379" t="s">
        <v>83</v>
      </c>
      <c r="D32" s="491">
        <f t="shared" si="5"/>
        <v>48</v>
      </c>
      <c r="E32" s="418">
        <v>16</v>
      </c>
      <c r="F32" s="492">
        <f>I32+J32+K32+L32+M32+N32</f>
        <v>32</v>
      </c>
      <c r="G32" s="493">
        <v>10</v>
      </c>
      <c r="H32" s="500"/>
      <c r="I32" s="491"/>
      <c r="J32" s="494"/>
      <c r="K32" s="495"/>
      <c r="L32" s="493"/>
      <c r="M32" s="495">
        <v>32</v>
      </c>
      <c r="N32" s="493"/>
      <c r="O32" s="84"/>
      <c r="P32" s="84"/>
      <c r="Q32" s="84"/>
      <c r="R32" s="84"/>
      <c r="S32" s="84"/>
      <c r="T32" s="84"/>
    </row>
    <row r="33" spans="1:20" s="210" customFormat="1" ht="15" thickBot="1">
      <c r="A33" s="202" t="s">
        <v>32</v>
      </c>
      <c r="B33" s="432" t="s">
        <v>80</v>
      </c>
      <c r="C33" s="427" t="s">
        <v>334</v>
      </c>
      <c r="D33" s="206">
        <f>D34</f>
        <v>406</v>
      </c>
      <c r="E33" s="430">
        <f>E34</f>
        <v>124</v>
      </c>
      <c r="F33" s="206">
        <f aca="true" t="shared" si="6" ref="F33:N33">F34</f>
        <v>282</v>
      </c>
      <c r="G33" s="386">
        <f>G34</f>
        <v>93</v>
      </c>
      <c r="H33" s="501">
        <f>H34</f>
        <v>0</v>
      </c>
      <c r="I33" s="206">
        <f t="shared" si="6"/>
        <v>0</v>
      </c>
      <c r="J33" s="386">
        <f t="shared" si="6"/>
        <v>91</v>
      </c>
      <c r="K33" s="206">
        <f t="shared" si="6"/>
        <v>30</v>
      </c>
      <c r="L33" s="386">
        <f t="shared" si="6"/>
        <v>125</v>
      </c>
      <c r="M33" s="206">
        <f t="shared" si="6"/>
        <v>36</v>
      </c>
      <c r="N33" s="386">
        <f t="shared" si="6"/>
        <v>0</v>
      </c>
      <c r="O33" s="209"/>
      <c r="P33" s="209"/>
      <c r="Q33" s="209"/>
      <c r="R33" s="209"/>
      <c r="S33" s="209"/>
      <c r="T33" s="209"/>
    </row>
    <row r="34" spans="1:20" s="72" customFormat="1" ht="15" thickBot="1">
      <c r="A34" s="54" t="s">
        <v>33</v>
      </c>
      <c r="B34" s="433" t="s">
        <v>34</v>
      </c>
      <c r="C34" s="429" t="s">
        <v>322</v>
      </c>
      <c r="D34" s="68">
        <f aca="true" t="shared" si="7" ref="D34:N34">D35+D39+D42+D49</f>
        <v>406</v>
      </c>
      <c r="E34" s="85">
        <f t="shared" si="7"/>
        <v>124</v>
      </c>
      <c r="F34" s="68">
        <f t="shared" si="7"/>
        <v>282</v>
      </c>
      <c r="G34" s="67">
        <f t="shared" si="7"/>
        <v>93</v>
      </c>
      <c r="H34" s="390">
        <f t="shared" si="7"/>
        <v>0</v>
      </c>
      <c r="I34" s="68">
        <f t="shared" si="7"/>
        <v>0</v>
      </c>
      <c r="J34" s="67">
        <f t="shared" si="7"/>
        <v>91</v>
      </c>
      <c r="K34" s="68">
        <f t="shared" si="7"/>
        <v>30</v>
      </c>
      <c r="L34" s="67">
        <f t="shared" si="7"/>
        <v>125</v>
      </c>
      <c r="M34" s="68">
        <f t="shared" si="7"/>
        <v>36</v>
      </c>
      <c r="N34" s="67">
        <f t="shared" si="7"/>
        <v>0</v>
      </c>
      <c r="O34" s="84"/>
      <c r="P34" s="71"/>
      <c r="Q34" s="71"/>
      <c r="R34" s="71"/>
      <c r="S34" s="71"/>
      <c r="T34" s="71"/>
    </row>
    <row r="35" spans="1:20" s="72" customFormat="1" ht="15" thickBot="1">
      <c r="A35" s="54" t="s">
        <v>35</v>
      </c>
      <c r="B35" s="482" t="s">
        <v>208</v>
      </c>
      <c r="C35" s="414" t="s">
        <v>290</v>
      </c>
      <c r="D35" s="415">
        <f aca="true" t="shared" si="8" ref="D35:L35">D36</f>
        <v>268</v>
      </c>
      <c r="E35" s="70">
        <f t="shared" si="8"/>
        <v>82</v>
      </c>
      <c r="F35" s="68">
        <f t="shared" si="8"/>
        <v>186</v>
      </c>
      <c r="G35" s="67">
        <f t="shared" si="8"/>
        <v>63</v>
      </c>
      <c r="H35" s="390">
        <f t="shared" si="8"/>
        <v>0</v>
      </c>
      <c r="I35" s="88">
        <f t="shared" si="8"/>
        <v>0</v>
      </c>
      <c r="J35" s="89">
        <f t="shared" si="8"/>
        <v>91</v>
      </c>
      <c r="K35" s="86">
        <f t="shared" si="8"/>
        <v>30</v>
      </c>
      <c r="L35" s="87">
        <f t="shared" si="8"/>
        <v>65</v>
      </c>
      <c r="M35" s="88"/>
      <c r="N35" s="87"/>
      <c r="O35" s="84"/>
      <c r="P35" s="71"/>
      <c r="Q35" s="71"/>
      <c r="R35" s="71"/>
      <c r="S35" s="71"/>
      <c r="T35" s="71"/>
    </row>
    <row r="36" spans="1:20" ht="15">
      <c r="A36" s="66" t="s">
        <v>36</v>
      </c>
      <c r="B36" s="521" t="s">
        <v>209</v>
      </c>
      <c r="C36" s="346" t="s">
        <v>332</v>
      </c>
      <c r="D36" s="59">
        <f>E36+F36</f>
        <v>268</v>
      </c>
      <c r="E36" s="100">
        <v>82</v>
      </c>
      <c r="F36" s="92">
        <f>K36+L36+I36+J36</f>
        <v>186</v>
      </c>
      <c r="G36" s="93">
        <v>63</v>
      </c>
      <c r="H36" s="499"/>
      <c r="I36" s="410"/>
      <c r="J36" s="413">
        <v>91</v>
      </c>
      <c r="K36" s="73">
        <v>30</v>
      </c>
      <c r="L36" s="100">
        <v>65</v>
      </c>
      <c r="M36" s="416"/>
      <c r="N36" s="417"/>
      <c r="O36" s="76"/>
      <c r="P36" s="77"/>
      <c r="Q36" s="77"/>
      <c r="R36" s="77"/>
      <c r="S36" s="77"/>
      <c r="T36" s="77"/>
    </row>
    <row r="37" spans="1:20" s="216" customFormat="1" ht="12.75">
      <c r="A37" s="66" t="s">
        <v>37</v>
      </c>
      <c r="B37" s="522" t="s">
        <v>2</v>
      </c>
      <c r="C37" s="346" t="s">
        <v>241</v>
      </c>
      <c r="D37" s="410"/>
      <c r="E37" s="100"/>
      <c r="F37" s="58">
        <f>K37+L37+J37+I37</f>
        <v>324</v>
      </c>
      <c r="G37" s="411"/>
      <c r="H37" s="468"/>
      <c r="I37" s="90"/>
      <c r="J37" s="100">
        <v>108</v>
      </c>
      <c r="K37" s="73">
        <v>36</v>
      </c>
      <c r="L37" s="100">
        <v>180</v>
      </c>
      <c r="M37" s="126"/>
      <c r="N37" s="79"/>
      <c r="O37" s="76"/>
      <c r="P37" s="76"/>
      <c r="Q37" s="76"/>
      <c r="R37" s="76"/>
      <c r="S37" s="76"/>
      <c r="T37" s="76"/>
    </row>
    <row r="38" spans="1:20" s="216" customFormat="1" ht="13.5" thickBot="1">
      <c r="A38" s="518" t="s">
        <v>38</v>
      </c>
      <c r="B38" s="523" t="s">
        <v>143</v>
      </c>
      <c r="C38" s="346" t="s">
        <v>196</v>
      </c>
      <c r="D38" s="410"/>
      <c r="E38" s="99"/>
      <c r="F38" s="97">
        <f>I38+J38+K38+L38+M38+N38</f>
        <v>756</v>
      </c>
      <c r="G38" s="412"/>
      <c r="H38" s="502"/>
      <c r="I38" s="95"/>
      <c r="J38" s="99"/>
      <c r="K38" s="98"/>
      <c r="L38" s="99"/>
      <c r="M38" s="98">
        <v>396</v>
      </c>
      <c r="N38" s="96">
        <v>360</v>
      </c>
      <c r="O38" s="76"/>
      <c r="P38" s="76"/>
      <c r="Q38" s="76"/>
      <c r="R38" s="76"/>
      <c r="S38" s="76"/>
      <c r="T38" s="76"/>
    </row>
    <row r="39" spans="1:20" s="72" customFormat="1" ht="15" thickBot="1">
      <c r="A39" s="54" t="s">
        <v>48</v>
      </c>
      <c r="B39" s="482" t="s">
        <v>325</v>
      </c>
      <c r="C39" s="414" t="s">
        <v>290</v>
      </c>
      <c r="D39" s="415">
        <f>D40</f>
        <v>46</v>
      </c>
      <c r="E39" s="420">
        <f>E40</f>
        <v>14</v>
      </c>
      <c r="F39" s="55">
        <f>F40</f>
        <v>32</v>
      </c>
      <c r="G39" s="421">
        <f>G40</f>
        <v>10</v>
      </c>
      <c r="H39" s="421">
        <f>H40</f>
        <v>0</v>
      </c>
      <c r="I39" s="69"/>
      <c r="J39" s="70">
        <f>J40</f>
        <v>0</v>
      </c>
      <c r="K39" s="68">
        <f>K40</f>
        <v>0</v>
      </c>
      <c r="L39" s="415">
        <f>L40</f>
        <v>32</v>
      </c>
      <c r="M39" s="68"/>
      <c r="N39" s="67"/>
      <c r="O39" s="84"/>
      <c r="P39" s="71"/>
      <c r="Q39" s="71"/>
      <c r="R39" s="71"/>
      <c r="S39" s="71"/>
      <c r="T39" s="71"/>
    </row>
    <row r="40" spans="1:20" ht="15">
      <c r="A40" s="66" t="s">
        <v>49</v>
      </c>
      <c r="B40" s="521" t="s">
        <v>211</v>
      </c>
      <c r="C40" s="467" t="s">
        <v>58</v>
      </c>
      <c r="D40" s="59">
        <f>E40+F40</f>
        <v>46</v>
      </c>
      <c r="E40" s="75">
        <v>14</v>
      </c>
      <c r="F40" s="58">
        <f>I40+J40+K40+L40+M40+N40</f>
        <v>32</v>
      </c>
      <c r="G40" s="411">
        <v>10</v>
      </c>
      <c r="H40" s="468"/>
      <c r="I40" s="59"/>
      <c r="J40" s="60"/>
      <c r="K40" s="201"/>
      <c r="L40" s="468">
        <v>32</v>
      </c>
      <c r="M40" s="56"/>
      <c r="N40" s="57"/>
      <c r="O40" s="76"/>
      <c r="P40" s="77"/>
      <c r="Q40" s="77"/>
      <c r="R40" s="77"/>
      <c r="S40" s="77"/>
      <c r="T40" s="77"/>
    </row>
    <row r="41" spans="1:20" ht="13.5" thickBot="1">
      <c r="A41" s="262" t="s">
        <v>39</v>
      </c>
      <c r="B41" s="524" t="s">
        <v>143</v>
      </c>
      <c r="C41" s="379" t="s">
        <v>83</v>
      </c>
      <c r="D41" s="374"/>
      <c r="E41" s="418"/>
      <c r="F41" s="94">
        <f>L41+I41+J41+K41+M41+N41</f>
        <v>108</v>
      </c>
      <c r="G41" s="425"/>
      <c r="H41" s="503"/>
      <c r="I41" s="419"/>
      <c r="J41" s="418"/>
      <c r="K41" s="103"/>
      <c r="L41" s="102"/>
      <c r="M41" s="103"/>
      <c r="N41" s="102">
        <v>108</v>
      </c>
      <c r="O41" s="76"/>
      <c r="P41" s="77"/>
      <c r="Q41" s="77"/>
      <c r="R41" s="77"/>
      <c r="S41" s="77"/>
      <c r="T41" s="77"/>
    </row>
    <row r="42" spans="1:20" ht="15" thickBot="1">
      <c r="A42" s="54" t="s">
        <v>50</v>
      </c>
      <c r="B42" s="482" t="s">
        <v>326</v>
      </c>
      <c r="C42" s="414" t="s">
        <v>290</v>
      </c>
      <c r="D42" s="55">
        <f>D43</f>
        <v>42</v>
      </c>
      <c r="E42" s="383">
        <f>E43</f>
        <v>14</v>
      </c>
      <c r="F42" s="55">
        <f>F43</f>
        <v>28</v>
      </c>
      <c r="G42" s="383">
        <f>G43</f>
        <v>8</v>
      </c>
      <c r="H42" s="420">
        <f>H43</f>
        <v>0</v>
      </c>
      <c r="I42" s="68"/>
      <c r="J42" s="67"/>
      <c r="K42" s="69"/>
      <c r="L42" s="70">
        <f>L43</f>
        <v>28</v>
      </c>
      <c r="M42" s="55">
        <f>M43</f>
        <v>0</v>
      </c>
      <c r="N42" s="67"/>
      <c r="O42" s="76"/>
      <c r="P42" s="77"/>
      <c r="Q42" s="77"/>
      <c r="R42" s="77"/>
      <c r="S42" s="77"/>
      <c r="T42" s="77"/>
    </row>
    <row r="43" spans="1:20" ht="15">
      <c r="A43" s="66" t="s">
        <v>51</v>
      </c>
      <c r="B43" s="525" t="s">
        <v>252</v>
      </c>
      <c r="C43" s="346" t="s">
        <v>58</v>
      </c>
      <c r="D43" s="56">
        <f>E43+F43</f>
        <v>42</v>
      </c>
      <c r="E43" s="74">
        <v>14</v>
      </c>
      <c r="F43" s="58">
        <f>L43+M43+N43+I43+J43+K43</f>
        <v>28</v>
      </c>
      <c r="G43" s="411">
        <v>8</v>
      </c>
      <c r="H43" s="468"/>
      <c r="I43" s="59"/>
      <c r="J43" s="60"/>
      <c r="K43" s="56"/>
      <c r="L43" s="57">
        <v>28</v>
      </c>
      <c r="M43" s="56"/>
      <c r="N43" s="471"/>
      <c r="O43" s="76"/>
      <c r="P43" s="77"/>
      <c r="Q43" s="77"/>
      <c r="R43" s="77"/>
      <c r="S43" s="77"/>
      <c r="T43" s="77"/>
    </row>
    <row r="44" spans="1:20" s="110" customFormat="1" ht="21.75" customHeight="1" hidden="1">
      <c r="A44" s="152"/>
      <c r="B44" s="526"/>
      <c r="C44" s="376"/>
      <c r="D44" s="62">
        <f>E44+F44</f>
        <v>10</v>
      </c>
      <c r="E44" s="74">
        <v>10</v>
      </c>
      <c r="F44" s="104"/>
      <c r="G44" s="411">
        <v>8</v>
      </c>
      <c r="H44" s="468"/>
      <c r="I44" s="106"/>
      <c r="J44" s="107"/>
      <c r="K44" s="104"/>
      <c r="L44" s="57"/>
      <c r="M44" s="56">
        <v>20</v>
      </c>
      <c r="N44" s="472"/>
      <c r="O44" s="108"/>
      <c r="P44" s="109"/>
      <c r="Q44" s="109"/>
      <c r="R44" s="109"/>
      <c r="S44" s="109"/>
      <c r="T44" s="109"/>
    </row>
    <row r="45" spans="1:20" s="110" customFormat="1" ht="14.25" customHeight="1" hidden="1">
      <c r="A45" s="516"/>
      <c r="B45" s="527"/>
      <c r="C45" s="377"/>
      <c r="D45" s="62">
        <f>E45+F45</f>
        <v>10</v>
      </c>
      <c r="E45" s="74">
        <v>10</v>
      </c>
      <c r="F45" s="65"/>
      <c r="G45" s="411">
        <v>8</v>
      </c>
      <c r="H45" s="468"/>
      <c r="I45" s="81"/>
      <c r="J45" s="83"/>
      <c r="K45" s="78"/>
      <c r="L45" s="57"/>
      <c r="M45" s="56">
        <v>20</v>
      </c>
      <c r="N45" s="470"/>
      <c r="O45" s="108"/>
      <c r="P45" s="109"/>
      <c r="Q45" s="109"/>
      <c r="R45" s="109"/>
      <c r="S45" s="109"/>
      <c r="T45" s="109"/>
    </row>
    <row r="46" spans="1:20" ht="12.75" hidden="1">
      <c r="A46" s="519"/>
      <c r="B46" s="528"/>
      <c r="C46" s="378"/>
      <c r="D46" s="62">
        <f>E46+F46</f>
        <v>10</v>
      </c>
      <c r="E46" s="74">
        <v>10</v>
      </c>
      <c r="F46" s="62"/>
      <c r="G46" s="411">
        <v>8</v>
      </c>
      <c r="H46" s="468"/>
      <c r="I46" s="64"/>
      <c r="J46" s="61"/>
      <c r="K46" s="62"/>
      <c r="L46" s="57"/>
      <c r="M46" s="56">
        <v>20</v>
      </c>
      <c r="N46" s="473"/>
      <c r="O46" s="77"/>
      <c r="P46" s="77"/>
      <c r="Q46" s="77"/>
      <c r="R46" s="77"/>
      <c r="S46" s="77"/>
      <c r="T46" s="77"/>
    </row>
    <row r="47" spans="1:20" ht="12.75">
      <c r="A47" s="516" t="s">
        <v>150</v>
      </c>
      <c r="B47" s="529" t="s">
        <v>2</v>
      </c>
      <c r="C47" s="346" t="s">
        <v>83</v>
      </c>
      <c r="D47" s="56"/>
      <c r="E47" s="112"/>
      <c r="F47" s="332">
        <f>M47+J47+J47+K47+L47+N47</f>
        <v>36</v>
      </c>
      <c r="G47" s="112"/>
      <c r="H47" s="504"/>
      <c r="I47" s="381"/>
      <c r="J47" s="113"/>
      <c r="K47" s="111"/>
      <c r="L47" s="466"/>
      <c r="M47" s="332">
        <v>36</v>
      </c>
      <c r="N47" s="474"/>
      <c r="O47" s="77"/>
      <c r="P47" s="77"/>
      <c r="Q47" s="77"/>
      <c r="R47" s="77"/>
      <c r="S47" s="77"/>
      <c r="T47" s="77"/>
    </row>
    <row r="48" spans="1:20" ht="13.5" thickBot="1">
      <c r="A48" s="518" t="s">
        <v>151</v>
      </c>
      <c r="B48" s="523" t="s">
        <v>143</v>
      </c>
      <c r="C48" s="333" t="s">
        <v>83</v>
      </c>
      <c r="D48" s="426"/>
      <c r="E48" s="423"/>
      <c r="F48" s="424">
        <f>M48+N48</f>
        <v>108</v>
      </c>
      <c r="G48" s="423"/>
      <c r="H48" s="505"/>
      <c r="I48" s="115"/>
      <c r="J48" s="116"/>
      <c r="K48" s="422"/>
      <c r="L48" s="423"/>
      <c r="M48" s="424"/>
      <c r="N48" s="475">
        <v>108</v>
      </c>
      <c r="O48" s="77"/>
      <c r="P48" s="77"/>
      <c r="Q48" s="77"/>
      <c r="R48" s="77"/>
      <c r="S48" s="77"/>
      <c r="T48" s="77"/>
    </row>
    <row r="49" spans="1:20" ht="15" thickBot="1">
      <c r="A49" s="54" t="s">
        <v>214</v>
      </c>
      <c r="B49" s="482" t="s">
        <v>327</v>
      </c>
      <c r="C49" s="414" t="s">
        <v>290</v>
      </c>
      <c r="D49" s="55">
        <f>D50</f>
        <v>50</v>
      </c>
      <c r="E49" s="67">
        <f>E50</f>
        <v>14</v>
      </c>
      <c r="F49" s="68">
        <f>F50</f>
        <v>36</v>
      </c>
      <c r="G49" s="67">
        <f>G50</f>
        <v>12</v>
      </c>
      <c r="H49" s="85">
        <f>H50</f>
        <v>0</v>
      </c>
      <c r="I49" s="68"/>
      <c r="J49" s="67"/>
      <c r="K49" s="69"/>
      <c r="L49" s="70"/>
      <c r="M49" s="68">
        <f>M50</f>
        <v>36</v>
      </c>
      <c r="N49" s="67"/>
      <c r="O49" s="76"/>
      <c r="P49" s="77"/>
      <c r="Q49" s="77"/>
      <c r="R49" s="77"/>
      <c r="S49" s="77"/>
      <c r="T49" s="77"/>
    </row>
    <row r="50" spans="1:20" ht="15">
      <c r="A50" s="515" t="s">
        <v>215</v>
      </c>
      <c r="B50" s="483" t="s">
        <v>255</v>
      </c>
      <c r="C50" s="375" t="s">
        <v>58</v>
      </c>
      <c r="D50" s="59">
        <f>E50+F50</f>
        <v>50</v>
      </c>
      <c r="E50" s="100">
        <v>14</v>
      </c>
      <c r="F50" s="92">
        <f>I50+J50+K50+L50+M50+N50</f>
        <v>36</v>
      </c>
      <c r="G50" s="93">
        <v>12</v>
      </c>
      <c r="H50" s="499"/>
      <c r="I50" s="64"/>
      <c r="J50" s="61"/>
      <c r="K50" s="201"/>
      <c r="L50" s="214"/>
      <c r="M50" s="90">
        <v>36</v>
      </c>
      <c r="N50" s="63"/>
      <c r="O50" s="76"/>
      <c r="P50" s="77"/>
      <c r="Q50" s="77"/>
      <c r="R50" s="77"/>
      <c r="S50" s="77"/>
      <c r="T50" s="77"/>
    </row>
    <row r="51" spans="1:20" s="110" customFormat="1" ht="21.75" customHeight="1" hidden="1" thickBot="1">
      <c r="A51" s="152"/>
      <c r="B51" s="520"/>
      <c r="C51" s="376"/>
      <c r="D51" s="59">
        <f>E51+F51</f>
        <v>0</v>
      </c>
      <c r="E51" s="107"/>
      <c r="F51" s="104"/>
      <c r="G51" s="105"/>
      <c r="H51" s="472"/>
      <c r="I51" s="106"/>
      <c r="J51" s="107"/>
      <c r="K51" s="104"/>
      <c r="L51" s="105"/>
      <c r="M51" s="106"/>
      <c r="N51" s="105"/>
      <c r="O51" s="108"/>
      <c r="P51" s="109"/>
      <c r="Q51" s="109"/>
      <c r="R51" s="109"/>
      <c r="S51" s="109"/>
      <c r="T51" s="109"/>
    </row>
    <row r="52" spans="1:20" s="110" customFormat="1" ht="14.25" customHeight="1" hidden="1" thickBot="1">
      <c r="A52" s="516"/>
      <c r="B52" s="527"/>
      <c r="C52" s="377"/>
      <c r="D52" s="59">
        <f>E52+F52</f>
        <v>0</v>
      </c>
      <c r="E52" s="83"/>
      <c r="F52" s="65"/>
      <c r="G52" s="82"/>
      <c r="H52" s="469"/>
      <c r="I52" s="81"/>
      <c r="J52" s="83"/>
      <c r="K52" s="78"/>
      <c r="L52" s="79"/>
      <c r="M52" s="81"/>
      <c r="N52" s="79"/>
      <c r="O52" s="108"/>
      <c r="P52" s="109"/>
      <c r="Q52" s="109"/>
      <c r="R52" s="109"/>
      <c r="S52" s="109"/>
      <c r="T52" s="109"/>
    </row>
    <row r="53" spans="1:20" ht="12.75" hidden="1">
      <c r="A53" s="519"/>
      <c r="B53" s="528"/>
      <c r="C53" s="378"/>
      <c r="D53" s="59">
        <f>E53+F53</f>
        <v>0</v>
      </c>
      <c r="E53" s="61"/>
      <c r="F53" s="62"/>
      <c r="G53" s="63"/>
      <c r="H53" s="473"/>
      <c r="I53" s="64"/>
      <c r="J53" s="61"/>
      <c r="K53" s="62"/>
      <c r="L53" s="63"/>
      <c r="M53" s="64"/>
      <c r="N53" s="63"/>
      <c r="O53" s="77"/>
      <c r="P53" s="77"/>
      <c r="Q53" s="77"/>
      <c r="R53" s="77"/>
      <c r="S53" s="77"/>
      <c r="T53" s="77"/>
    </row>
    <row r="54" spans="1:20" ht="12.75">
      <c r="A54" s="519" t="s">
        <v>216</v>
      </c>
      <c r="B54" s="529" t="s">
        <v>2</v>
      </c>
      <c r="C54" s="346" t="s">
        <v>83</v>
      </c>
      <c r="D54" s="64"/>
      <c r="E54" s="61"/>
      <c r="F54" s="62">
        <f>K54+L54+M54+N54</f>
        <v>36</v>
      </c>
      <c r="G54" s="63"/>
      <c r="H54" s="473"/>
      <c r="I54" s="64"/>
      <c r="J54" s="61"/>
      <c r="K54" s="62"/>
      <c r="L54" s="63"/>
      <c r="M54" s="62">
        <v>36</v>
      </c>
      <c r="N54" s="63"/>
      <c r="O54" s="77"/>
      <c r="P54" s="77"/>
      <c r="Q54" s="77"/>
      <c r="R54" s="77"/>
      <c r="S54" s="77"/>
      <c r="T54" s="77"/>
    </row>
    <row r="55" spans="1:20" ht="13.5" thickBot="1">
      <c r="A55" s="518" t="s">
        <v>217</v>
      </c>
      <c r="B55" s="523" t="s">
        <v>143</v>
      </c>
      <c r="C55" s="333" t="s">
        <v>83</v>
      </c>
      <c r="D55" s="374"/>
      <c r="E55" s="116"/>
      <c r="F55" s="101">
        <f>M55+N55</f>
        <v>108</v>
      </c>
      <c r="G55" s="114"/>
      <c r="H55" s="506"/>
      <c r="I55" s="115"/>
      <c r="J55" s="116"/>
      <c r="K55" s="484"/>
      <c r="L55" s="114"/>
      <c r="M55" s="484"/>
      <c r="N55" s="215">
        <v>108</v>
      </c>
      <c r="O55" s="77"/>
      <c r="P55" s="77"/>
      <c r="Q55" s="77"/>
      <c r="R55" s="77"/>
      <c r="S55" s="77"/>
      <c r="T55" s="77"/>
    </row>
    <row r="56" spans="1:14" s="210" customFormat="1" ht="15" thickBot="1">
      <c r="A56" s="202" t="s">
        <v>40</v>
      </c>
      <c r="B56" s="432" t="s">
        <v>28</v>
      </c>
      <c r="C56" s="427" t="s">
        <v>310</v>
      </c>
      <c r="D56" s="211">
        <f>E56+F56</f>
        <v>68</v>
      </c>
      <c r="E56" s="204">
        <f>E57</f>
        <v>34</v>
      </c>
      <c r="F56" s="203">
        <f>F57</f>
        <v>34</v>
      </c>
      <c r="G56" s="344">
        <f>E56</f>
        <v>34</v>
      </c>
      <c r="H56" s="335">
        <v>0</v>
      </c>
      <c r="I56" s="211"/>
      <c r="J56" s="204"/>
      <c r="K56" s="203"/>
      <c r="L56" s="344">
        <f>L57</f>
        <v>0</v>
      </c>
      <c r="M56" s="211">
        <f>M57</f>
        <v>34</v>
      </c>
      <c r="N56" s="344">
        <f>O56+P56</f>
        <v>0</v>
      </c>
    </row>
    <row r="57" spans="1:14" ht="13.5" thickBot="1">
      <c r="A57" s="262" t="s">
        <v>190</v>
      </c>
      <c r="B57" s="530" t="s">
        <v>28</v>
      </c>
      <c r="C57" s="379" t="s">
        <v>83</v>
      </c>
      <c r="D57" s="374">
        <f>E57+F57</f>
        <v>68</v>
      </c>
      <c r="E57" s="384">
        <v>34</v>
      </c>
      <c r="F57" s="97">
        <f>L57+M57+I57+J57+K57</f>
        <v>34</v>
      </c>
      <c r="G57" s="509">
        <v>34</v>
      </c>
      <c r="H57" s="507"/>
      <c r="I57" s="374"/>
      <c r="J57" s="384"/>
      <c r="K57" s="101"/>
      <c r="L57" s="215"/>
      <c r="M57" s="385">
        <v>34</v>
      </c>
      <c r="N57" s="215"/>
    </row>
    <row r="58" spans="1:20" s="213" customFormat="1" ht="15" thickBot="1">
      <c r="A58" s="345"/>
      <c r="B58" s="434" t="s">
        <v>171</v>
      </c>
      <c r="C58" s="427" t="s">
        <v>335</v>
      </c>
      <c r="D58" s="207">
        <f aca="true" t="shared" si="9" ref="D58:N58">D11+D25+D33+D56</f>
        <v>3932</v>
      </c>
      <c r="E58" s="208">
        <f t="shared" si="9"/>
        <v>1268</v>
      </c>
      <c r="F58" s="206">
        <f t="shared" si="9"/>
        <v>2664</v>
      </c>
      <c r="G58" s="386">
        <f t="shared" si="9"/>
        <v>931</v>
      </c>
      <c r="H58" s="386">
        <f t="shared" si="9"/>
        <v>20</v>
      </c>
      <c r="I58" s="207">
        <f>I11+I25+I33+I56</f>
        <v>612</v>
      </c>
      <c r="J58" s="208">
        <f>J11+J25+J33+J56</f>
        <v>720</v>
      </c>
      <c r="K58" s="206">
        <f t="shared" si="9"/>
        <v>576</v>
      </c>
      <c r="L58" s="386">
        <f t="shared" si="9"/>
        <v>612</v>
      </c>
      <c r="M58" s="207">
        <f t="shared" si="9"/>
        <v>144</v>
      </c>
      <c r="N58" s="386">
        <f t="shared" si="9"/>
        <v>0</v>
      </c>
      <c r="O58" s="212"/>
      <c r="P58" s="212"/>
      <c r="Q58" s="212"/>
      <c r="R58" s="212"/>
      <c r="S58" s="212"/>
      <c r="T58" s="212"/>
    </row>
    <row r="59" spans="1:20" s="119" customFormat="1" ht="13.5" thickBot="1">
      <c r="A59" s="387" t="s">
        <v>172</v>
      </c>
      <c r="B59" s="435" t="s">
        <v>173</v>
      </c>
      <c r="C59" s="388"/>
      <c r="D59" s="69"/>
      <c r="E59" s="70"/>
      <c r="F59" s="68"/>
      <c r="G59" s="67"/>
      <c r="H59" s="67"/>
      <c r="I59" s="69"/>
      <c r="J59" s="70"/>
      <c r="K59" s="68"/>
      <c r="L59" s="67"/>
      <c r="M59" s="69"/>
      <c r="N59" s="67"/>
      <c r="O59" s="117"/>
      <c r="P59" s="118"/>
      <c r="Q59" s="118"/>
      <c r="R59" s="118"/>
      <c r="S59" s="118"/>
      <c r="T59" s="118"/>
    </row>
    <row r="60" spans="1:20" s="122" customFormat="1" ht="13.5" thickBot="1">
      <c r="A60" s="382" t="s">
        <v>59</v>
      </c>
      <c r="B60" s="436" t="s">
        <v>5</v>
      </c>
      <c r="C60" s="380"/>
      <c r="D60" s="370"/>
      <c r="E60" s="373"/>
      <c r="F60" s="371"/>
      <c r="G60" s="372"/>
      <c r="H60" s="372"/>
      <c r="I60" s="370"/>
      <c r="J60" s="373"/>
      <c r="K60" s="371"/>
      <c r="L60" s="372"/>
      <c r="M60" s="370"/>
      <c r="N60" s="372" t="s">
        <v>316</v>
      </c>
      <c r="O60" s="120"/>
      <c r="P60" s="121"/>
      <c r="Q60" s="121"/>
      <c r="R60" s="121"/>
      <c r="S60" s="121"/>
      <c r="T60" s="121"/>
    </row>
    <row r="61" spans="1:14" ht="12.75" customHeight="1">
      <c r="A61" s="719" t="s">
        <v>353</v>
      </c>
      <c r="B61" s="720"/>
      <c r="C61" s="720"/>
      <c r="D61" s="721"/>
      <c r="E61" s="725" t="s">
        <v>11</v>
      </c>
      <c r="F61" s="728" t="s">
        <v>41</v>
      </c>
      <c r="G61" s="728"/>
      <c r="H61" s="729"/>
      <c r="I61" s="367">
        <v>15</v>
      </c>
      <c r="J61" s="367">
        <v>14</v>
      </c>
      <c r="K61" s="368">
        <v>11</v>
      </c>
      <c r="L61" s="368">
        <v>4</v>
      </c>
      <c r="M61" s="368">
        <v>5</v>
      </c>
      <c r="N61" s="91">
        <v>0</v>
      </c>
    </row>
    <row r="62" spans="1:14" ht="12.75">
      <c r="A62" s="722"/>
      <c r="B62" s="723"/>
      <c r="C62" s="723"/>
      <c r="D62" s="724"/>
      <c r="E62" s="726"/>
      <c r="F62" s="730" t="s">
        <v>42</v>
      </c>
      <c r="G62" s="730"/>
      <c r="H62" s="731"/>
      <c r="I62" s="125">
        <f>I37+I47</f>
        <v>0</v>
      </c>
      <c r="J62" s="125">
        <f>J37+J47</f>
        <v>108</v>
      </c>
      <c r="K62" s="125">
        <f>K37+K47</f>
        <v>36</v>
      </c>
      <c r="L62" s="125">
        <f>L37+L47</f>
        <v>180</v>
      </c>
      <c r="M62" s="125">
        <f>M37+M47+M54</f>
        <v>72</v>
      </c>
      <c r="N62" s="82">
        <f>N37+N47</f>
        <v>0</v>
      </c>
    </row>
    <row r="63" spans="1:14" ht="24" customHeight="1">
      <c r="A63" s="732" t="s">
        <v>5</v>
      </c>
      <c r="B63" s="733"/>
      <c r="C63" s="733"/>
      <c r="D63" s="734"/>
      <c r="E63" s="726"/>
      <c r="F63" s="735" t="s">
        <v>292</v>
      </c>
      <c r="G63" s="735"/>
      <c r="H63" s="736"/>
      <c r="I63" s="125">
        <f aca="true" t="shared" si="10" ref="I63:N63">I38+I41+I48+I55</f>
        <v>0</v>
      </c>
      <c r="J63" s="125">
        <f t="shared" si="10"/>
        <v>0</v>
      </c>
      <c r="K63" s="125">
        <f t="shared" si="10"/>
        <v>0</v>
      </c>
      <c r="L63" s="125">
        <f t="shared" si="10"/>
        <v>0</v>
      </c>
      <c r="M63" s="125">
        <f t="shared" si="10"/>
        <v>396</v>
      </c>
      <c r="N63" s="82">
        <f t="shared" si="10"/>
        <v>684</v>
      </c>
    </row>
    <row r="64" spans="1:14" ht="50.25" customHeight="1">
      <c r="A64" s="737" t="s">
        <v>338</v>
      </c>
      <c r="B64" s="738"/>
      <c r="C64" s="738"/>
      <c r="D64" s="739"/>
      <c r="E64" s="726"/>
      <c r="F64" s="762" t="s">
        <v>291</v>
      </c>
      <c r="G64" s="762"/>
      <c r="H64" s="763"/>
      <c r="I64" s="125">
        <v>0</v>
      </c>
      <c r="J64" s="125">
        <v>1</v>
      </c>
      <c r="K64" s="126">
        <v>0</v>
      </c>
      <c r="L64" s="126">
        <v>7</v>
      </c>
      <c r="M64" s="126">
        <v>2</v>
      </c>
      <c r="N64" s="79">
        <v>4</v>
      </c>
    </row>
    <row r="65" spans="1:14" ht="12.75">
      <c r="A65" s="737"/>
      <c r="B65" s="771"/>
      <c r="C65" s="771"/>
      <c r="D65" s="772"/>
      <c r="E65" s="726"/>
      <c r="F65" s="773" t="s">
        <v>293</v>
      </c>
      <c r="G65" s="773"/>
      <c r="H65" s="774"/>
      <c r="I65" s="123">
        <v>3</v>
      </c>
      <c r="J65" s="123">
        <v>0</v>
      </c>
      <c r="K65" s="124">
        <v>5</v>
      </c>
      <c r="L65" s="124">
        <v>4</v>
      </c>
      <c r="M65" s="124">
        <v>4</v>
      </c>
      <c r="N65" s="74">
        <v>4</v>
      </c>
    </row>
    <row r="66" spans="1:14" ht="27" customHeight="1" thickBot="1">
      <c r="A66" s="715"/>
      <c r="B66" s="716"/>
      <c r="C66" s="717"/>
      <c r="D66" s="718"/>
      <c r="E66" s="727"/>
      <c r="F66" s="713" t="s">
        <v>294</v>
      </c>
      <c r="G66" s="713"/>
      <c r="H66" s="714"/>
      <c r="I66" s="127"/>
      <c r="J66" s="127"/>
      <c r="K66" s="128"/>
      <c r="L66" s="128"/>
      <c r="M66" s="128"/>
      <c r="N66" s="129"/>
    </row>
    <row r="67" spans="1:20" s="119" customFormat="1" ht="12.75">
      <c r="A67" s="130"/>
      <c r="B67" s="131"/>
      <c r="C67" s="132"/>
      <c r="D67" s="133"/>
      <c r="E67" s="133"/>
      <c r="F67" s="133"/>
      <c r="G67" s="133"/>
      <c r="H67" s="133"/>
      <c r="I67" s="132"/>
      <c r="J67" s="132"/>
      <c r="K67" s="132"/>
      <c r="L67" s="132"/>
      <c r="M67" s="132"/>
      <c r="N67" s="132"/>
      <c r="O67" s="117"/>
      <c r="P67" s="118"/>
      <c r="Q67" s="118"/>
      <c r="R67" s="118"/>
      <c r="S67" s="118"/>
      <c r="T67" s="118"/>
    </row>
    <row r="68" ht="18.75">
      <c r="A68" s="369" t="s">
        <v>295</v>
      </c>
    </row>
  </sheetData>
  <sheetProtection/>
  <mergeCells count="35">
    <mergeCell ref="A1:M1"/>
    <mergeCell ref="K5:L5"/>
    <mergeCell ref="M5:N5"/>
    <mergeCell ref="E4:E9"/>
    <mergeCell ref="I5:J5"/>
    <mergeCell ref="I8:I9"/>
    <mergeCell ref="K8:K9"/>
    <mergeCell ref="A3:A9"/>
    <mergeCell ref="G5:G9"/>
    <mergeCell ref="F64:H64"/>
    <mergeCell ref="C3:C9"/>
    <mergeCell ref="D3:H3"/>
    <mergeCell ref="H5:H9"/>
    <mergeCell ref="A65:D65"/>
    <mergeCell ref="F65:H65"/>
    <mergeCell ref="O8:T8"/>
    <mergeCell ref="M8:M9"/>
    <mergeCell ref="D4:D9"/>
    <mergeCell ref="F4:H4"/>
    <mergeCell ref="F5:F9"/>
    <mergeCell ref="B3:B9"/>
    <mergeCell ref="N8:N9"/>
    <mergeCell ref="J8:J9"/>
    <mergeCell ref="I3:P4"/>
    <mergeCell ref="L8:L9"/>
    <mergeCell ref="F66:H66"/>
    <mergeCell ref="A66:B66"/>
    <mergeCell ref="C66:D66"/>
    <mergeCell ref="A61:D62"/>
    <mergeCell ref="E61:E66"/>
    <mergeCell ref="F61:H61"/>
    <mergeCell ref="F62:H62"/>
    <mergeCell ref="A63:D63"/>
    <mergeCell ref="F63:H63"/>
    <mergeCell ref="A64:D64"/>
  </mergeCells>
  <printOptions/>
  <pageMargins left="0.3937007874015748" right="0.3937007874015748" top="0.5905511811023623" bottom="0.3937007874015748" header="0.5118110236220472" footer="0.984251968503937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62"/>
  <sheetViews>
    <sheetView view="pageBreakPreview" zoomScale="110" zoomScaleSheetLayoutView="110" zoomScalePageLayoutView="0" workbookViewId="0" topLeftCell="A1">
      <selection activeCell="B2" sqref="A2:G14"/>
    </sheetView>
  </sheetViews>
  <sheetFormatPr defaultColWidth="9.140625" defaultRowHeight="15"/>
  <cols>
    <col min="1" max="1" width="11.28125" style="23" customWidth="1"/>
    <col min="2" max="2" width="34.7109375" style="22" customWidth="1"/>
    <col min="3" max="3" width="9.140625" style="22" customWidth="1"/>
    <col min="4" max="4" width="9.421875" style="22" customWidth="1"/>
    <col min="5" max="7" width="9.7109375" style="22" customWidth="1"/>
    <col min="8" max="16384" width="9.140625" style="22" customWidth="1"/>
  </cols>
  <sheetData>
    <row r="1" spans="4:19" ht="15.75">
      <c r="D1" s="144" t="s">
        <v>129</v>
      </c>
      <c r="E1" s="4"/>
      <c r="F1" s="4"/>
      <c r="G1" s="4"/>
      <c r="H1" s="4"/>
      <c r="I1" s="4"/>
      <c r="J1" s="4"/>
      <c r="K1" s="4"/>
      <c r="L1" s="4"/>
      <c r="M1" s="4"/>
      <c r="N1" s="19"/>
      <c r="O1" s="19"/>
      <c r="P1" s="19"/>
      <c r="Q1" s="19"/>
      <c r="R1" s="19"/>
      <c r="S1" s="19"/>
    </row>
    <row r="2" spans="1:19" ht="15.75">
      <c r="A2" s="539"/>
      <c r="B2" s="540"/>
      <c r="C2" s="540"/>
      <c r="D2" s="541" t="s">
        <v>153</v>
      </c>
      <c r="E2" s="541"/>
      <c r="F2" s="541"/>
      <c r="G2" s="541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5.75">
      <c r="A3" s="539"/>
      <c r="B3" s="540"/>
      <c r="C3" s="540"/>
      <c r="D3" s="542" t="s">
        <v>156</v>
      </c>
      <c r="E3" s="543"/>
      <c r="F3" s="543"/>
      <c r="G3" s="543"/>
      <c r="H3" s="21"/>
      <c r="I3" s="21"/>
      <c r="J3" s="21"/>
      <c r="K3" s="21"/>
      <c r="L3" s="21"/>
      <c r="M3" s="21"/>
      <c r="N3" s="21"/>
      <c r="O3" s="21"/>
      <c r="P3" s="21"/>
      <c r="Q3" s="19"/>
      <c r="R3" s="19"/>
      <c r="S3" s="19"/>
    </row>
    <row r="4" spans="1:19" ht="15.75">
      <c r="A4" s="539"/>
      <c r="B4" s="540"/>
      <c r="C4" s="540"/>
      <c r="D4" s="544" t="s">
        <v>154</v>
      </c>
      <c r="E4" s="545"/>
      <c r="F4" s="545"/>
      <c r="G4" s="545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spans="1:19" ht="15.75">
      <c r="A5" s="539"/>
      <c r="B5" s="540"/>
      <c r="C5" s="540"/>
      <c r="D5" s="544" t="s">
        <v>155</v>
      </c>
      <c r="E5" s="545"/>
      <c r="F5" s="545"/>
      <c r="G5" s="545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</row>
    <row r="6" spans="1:19" ht="15.75">
      <c r="A6" s="539"/>
      <c r="B6" s="540"/>
      <c r="C6" s="540"/>
      <c r="D6" s="544"/>
      <c r="E6" s="545"/>
      <c r="F6" s="545"/>
      <c r="G6" s="545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7" ht="14.25">
      <c r="A7" s="798" t="s">
        <v>184</v>
      </c>
      <c r="B7" s="798"/>
      <c r="C7" s="798"/>
      <c r="D7" s="798"/>
      <c r="E7" s="798"/>
      <c r="F7" s="798"/>
      <c r="G7" s="798"/>
    </row>
    <row r="8" spans="1:7" ht="14.25">
      <c r="A8" s="798" t="s">
        <v>64</v>
      </c>
      <c r="B8" s="798"/>
      <c r="C8" s="798"/>
      <c r="D8" s="798"/>
      <c r="E8" s="798"/>
      <c r="F8" s="798"/>
      <c r="G8" s="798"/>
    </row>
    <row r="9" spans="1:7" ht="12.75">
      <c r="A9" s="539"/>
      <c r="B9" s="540"/>
      <c r="C9" s="540"/>
      <c r="D9" s="540"/>
      <c r="E9" s="540"/>
      <c r="F9" s="540"/>
      <c r="G9" s="540"/>
    </row>
    <row r="10" spans="1:7" ht="12.75">
      <c r="A10" s="799" t="s">
        <v>132</v>
      </c>
      <c r="B10" s="799"/>
      <c r="C10" s="799"/>
      <c r="D10" s="799"/>
      <c r="E10" s="799"/>
      <c r="F10" s="799"/>
      <c r="G10" s="799"/>
    </row>
    <row r="11" spans="1:7" ht="14.25">
      <c r="A11" s="800" t="s">
        <v>248</v>
      </c>
      <c r="B11" s="800"/>
      <c r="C11" s="800"/>
      <c r="D11" s="800"/>
      <c r="E11" s="800"/>
      <c r="F11" s="800"/>
      <c r="G11" s="800"/>
    </row>
    <row r="12" spans="1:7" s="29" customFormat="1" ht="11.25">
      <c r="A12" s="803" t="s">
        <v>65</v>
      </c>
      <c r="B12" s="803"/>
      <c r="C12" s="803"/>
      <c r="D12" s="803"/>
      <c r="E12" s="803"/>
      <c r="F12" s="803"/>
      <c r="G12" s="803"/>
    </row>
    <row r="13" spans="1:7" ht="12.75">
      <c r="A13" s="546"/>
      <c r="B13" s="546"/>
      <c r="C13" s="546"/>
      <c r="D13" s="546"/>
      <c r="E13" s="546"/>
      <c r="F13" s="546"/>
      <c r="G13" s="546"/>
    </row>
    <row r="14" spans="1:29" ht="15.75" customHeight="1">
      <c r="A14" s="787" t="s">
        <v>130</v>
      </c>
      <c r="B14" s="787"/>
      <c r="C14" s="804" t="s">
        <v>242</v>
      </c>
      <c r="D14" s="804"/>
      <c r="E14" s="804"/>
      <c r="F14" s="804"/>
      <c r="G14" s="804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</row>
    <row r="15" spans="1:30" ht="15.75" customHeight="1">
      <c r="A15" s="197"/>
      <c r="B15" s="196"/>
      <c r="C15" s="806"/>
      <c r="D15" s="807"/>
      <c r="E15" s="807"/>
      <c r="F15" s="807"/>
      <c r="G15" s="80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30"/>
    </row>
    <row r="16" spans="1:30" ht="15.75" customHeight="1">
      <c r="A16" s="197"/>
      <c r="B16" s="196"/>
      <c r="C16" s="198"/>
      <c r="D16" s="198"/>
      <c r="E16" s="198"/>
      <c r="F16" s="198"/>
      <c r="G16" s="198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30"/>
    </row>
    <row r="17" spans="1:34" ht="15.75" customHeight="1">
      <c r="A17" s="801" t="s">
        <v>133</v>
      </c>
      <c r="B17" s="801"/>
      <c r="C17" s="199" t="s">
        <v>66</v>
      </c>
      <c r="D17" s="200"/>
      <c r="E17" s="200"/>
      <c r="F17" s="200"/>
      <c r="G17" s="6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</row>
    <row r="18" spans="1:34" s="33" customFormat="1" ht="33.75" customHeight="1" thickBot="1">
      <c r="A18" s="805" t="s">
        <v>134</v>
      </c>
      <c r="B18" s="805"/>
      <c r="C18" s="805"/>
      <c r="D18" s="805"/>
      <c r="E18" s="31" t="s">
        <v>189</v>
      </c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</row>
    <row r="19" spans="1:7" ht="27" customHeight="1">
      <c r="A19" s="796" t="s">
        <v>67</v>
      </c>
      <c r="B19" s="794" t="s">
        <v>68</v>
      </c>
      <c r="C19" s="794" t="s">
        <v>69</v>
      </c>
      <c r="D19" s="794" t="s">
        <v>70</v>
      </c>
      <c r="E19" s="788" t="s">
        <v>71</v>
      </c>
      <c r="F19" s="789"/>
      <c r="G19" s="792" t="s">
        <v>72</v>
      </c>
    </row>
    <row r="20" spans="1:7" ht="51.75" customHeight="1">
      <c r="A20" s="797"/>
      <c r="B20" s="795"/>
      <c r="C20" s="795"/>
      <c r="D20" s="795"/>
      <c r="E20" s="240" t="s">
        <v>11</v>
      </c>
      <c r="F20" s="240" t="s">
        <v>85</v>
      </c>
      <c r="G20" s="793"/>
    </row>
    <row r="21" spans="1:7" s="34" customFormat="1" ht="12" thickBot="1">
      <c r="A21" s="241">
        <v>1</v>
      </c>
      <c r="B21" s="242">
        <v>2</v>
      </c>
      <c r="C21" s="242">
        <v>3</v>
      </c>
      <c r="D21" s="242">
        <v>4</v>
      </c>
      <c r="E21" s="242">
        <v>5</v>
      </c>
      <c r="F21" s="242">
        <v>6</v>
      </c>
      <c r="G21" s="243">
        <v>7</v>
      </c>
    </row>
    <row r="22" spans="1:8" ht="51">
      <c r="A22" s="244"/>
      <c r="B22" s="245" t="s">
        <v>73</v>
      </c>
      <c r="C22" s="271">
        <v>14</v>
      </c>
      <c r="D22" s="271">
        <v>756</v>
      </c>
      <c r="E22" s="271">
        <v>504</v>
      </c>
      <c r="F22" s="323">
        <v>286</v>
      </c>
      <c r="G22" s="272"/>
      <c r="H22" s="23"/>
    </row>
    <row r="23" spans="1:8" ht="12.75">
      <c r="A23" s="254" t="s">
        <v>31</v>
      </c>
      <c r="B23" s="255" t="s">
        <v>74</v>
      </c>
      <c r="C23" s="256"/>
      <c r="D23" s="256">
        <v>282</v>
      </c>
      <c r="E23" s="256">
        <v>188</v>
      </c>
      <c r="F23" s="256">
        <v>94</v>
      </c>
      <c r="G23" s="257" t="s">
        <v>268</v>
      </c>
      <c r="H23" s="23"/>
    </row>
    <row r="24" spans="1:8" ht="12.75">
      <c r="A24" s="249" t="s">
        <v>75</v>
      </c>
      <c r="B24" s="250" t="s">
        <v>203</v>
      </c>
      <c r="C24" s="251"/>
      <c r="D24" s="251">
        <v>48</v>
      </c>
      <c r="E24" s="125">
        <v>32</v>
      </c>
      <c r="F24" s="125">
        <v>16</v>
      </c>
      <c r="G24" s="252" t="s">
        <v>268</v>
      </c>
      <c r="H24" s="23"/>
    </row>
    <row r="25" spans="1:8" ht="12.75">
      <c r="A25" s="249" t="s">
        <v>76</v>
      </c>
      <c r="B25" s="273" t="s">
        <v>204</v>
      </c>
      <c r="C25" s="251"/>
      <c r="D25" s="251">
        <v>48</v>
      </c>
      <c r="E25" s="125">
        <v>32</v>
      </c>
      <c r="F25" s="125">
        <v>16</v>
      </c>
      <c r="G25" s="252" t="s">
        <v>268</v>
      </c>
      <c r="H25" s="23"/>
    </row>
    <row r="26" spans="1:8" ht="12.75">
      <c r="A26" s="249" t="s">
        <v>77</v>
      </c>
      <c r="B26" s="250" t="s">
        <v>205</v>
      </c>
      <c r="C26" s="251"/>
      <c r="D26" s="251">
        <v>48</v>
      </c>
      <c r="E26" s="125">
        <v>32</v>
      </c>
      <c r="F26" s="125">
        <v>14</v>
      </c>
      <c r="G26" s="252" t="s">
        <v>268</v>
      </c>
      <c r="H26" s="23"/>
    </row>
    <row r="27" spans="1:8" ht="12.75">
      <c r="A27" s="249" t="s">
        <v>78</v>
      </c>
      <c r="B27" s="253" t="s">
        <v>206</v>
      </c>
      <c r="C27" s="251"/>
      <c r="D27" s="251">
        <v>48</v>
      </c>
      <c r="E27" s="125">
        <v>32</v>
      </c>
      <c r="F27" s="125">
        <v>14</v>
      </c>
      <c r="G27" s="252" t="s">
        <v>268</v>
      </c>
      <c r="H27" s="23"/>
    </row>
    <row r="28" spans="1:8" ht="38.25">
      <c r="A28" s="249" t="s">
        <v>79</v>
      </c>
      <c r="B28" s="250" t="s">
        <v>207</v>
      </c>
      <c r="C28" s="251"/>
      <c r="D28" s="251">
        <v>48</v>
      </c>
      <c r="E28" s="125">
        <v>32</v>
      </c>
      <c r="F28" s="125">
        <v>14</v>
      </c>
      <c r="G28" s="252" t="s">
        <v>268</v>
      </c>
      <c r="H28" s="23"/>
    </row>
    <row r="29" spans="1:8" ht="12.75">
      <c r="A29" s="249" t="s">
        <v>170</v>
      </c>
      <c r="B29" s="250" t="s">
        <v>46</v>
      </c>
      <c r="C29" s="251"/>
      <c r="D29" s="251">
        <v>42</v>
      </c>
      <c r="E29" s="125">
        <v>28</v>
      </c>
      <c r="F29" s="125">
        <v>20</v>
      </c>
      <c r="G29" s="252" t="s">
        <v>268</v>
      </c>
      <c r="H29" s="23"/>
    </row>
    <row r="30" spans="1:8" s="36" customFormat="1" ht="12.75">
      <c r="A30" s="254" t="s">
        <v>32</v>
      </c>
      <c r="B30" s="255" t="s">
        <v>80</v>
      </c>
      <c r="C30" s="260"/>
      <c r="D30" s="256">
        <v>474</v>
      </c>
      <c r="E30" s="256">
        <v>316</v>
      </c>
      <c r="F30" s="256">
        <v>158</v>
      </c>
      <c r="G30" s="274"/>
      <c r="H30" s="35"/>
    </row>
    <row r="31" spans="1:8" s="36" customFormat="1" ht="25.5">
      <c r="A31" s="152" t="s">
        <v>35</v>
      </c>
      <c r="B31" s="319" t="s">
        <v>208</v>
      </c>
      <c r="C31" s="246"/>
      <c r="D31" s="256">
        <v>174</v>
      </c>
      <c r="E31" s="263">
        <v>116</v>
      </c>
      <c r="F31" s="263">
        <v>58</v>
      </c>
      <c r="G31" s="257" t="s">
        <v>268</v>
      </c>
      <c r="H31" s="35"/>
    </row>
    <row r="32" spans="1:8" s="36" customFormat="1" ht="30">
      <c r="A32" s="66" t="s">
        <v>36</v>
      </c>
      <c r="B32" s="312" t="s">
        <v>209</v>
      </c>
      <c r="C32" s="246"/>
      <c r="D32" s="251">
        <v>174</v>
      </c>
      <c r="E32" s="125">
        <v>116</v>
      </c>
      <c r="F32" s="125">
        <v>58</v>
      </c>
      <c r="G32" s="252" t="s">
        <v>268</v>
      </c>
      <c r="H32" s="35"/>
    </row>
    <row r="33" spans="1:8" s="36" customFormat="1" ht="15">
      <c r="A33" s="66" t="s">
        <v>262</v>
      </c>
      <c r="B33" s="312" t="s">
        <v>2</v>
      </c>
      <c r="C33" s="260">
        <v>7.5</v>
      </c>
      <c r="D33" s="251"/>
      <c r="E33" s="125"/>
      <c r="F33" s="125"/>
      <c r="G33" s="252"/>
      <c r="H33" s="35"/>
    </row>
    <row r="34" spans="1:8" s="36" customFormat="1" ht="12.75">
      <c r="A34" s="66" t="s">
        <v>263</v>
      </c>
      <c r="B34" s="328" t="s">
        <v>143</v>
      </c>
      <c r="C34" s="260">
        <v>4</v>
      </c>
      <c r="D34" s="251"/>
      <c r="E34" s="125"/>
      <c r="F34" s="125"/>
      <c r="G34" s="252"/>
      <c r="H34" s="35"/>
    </row>
    <row r="35" spans="1:8" s="36" customFormat="1" ht="25.5">
      <c r="A35" s="152" t="s">
        <v>48</v>
      </c>
      <c r="B35" s="320" t="s">
        <v>210</v>
      </c>
      <c r="C35" s="260"/>
      <c r="D35" s="256">
        <v>72</v>
      </c>
      <c r="E35" s="263">
        <v>48</v>
      </c>
      <c r="F35" s="263">
        <v>24</v>
      </c>
      <c r="G35" s="257" t="s">
        <v>268</v>
      </c>
      <c r="H35" s="35"/>
    </row>
    <row r="36" spans="1:8" s="36" customFormat="1" ht="30">
      <c r="A36" s="66" t="s">
        <v>49</v>
      </c>
      <c r="B36" s="313" t="s">
        <v>211</v>
      </c>
      <c r="C36" s="260"/>
      <c r="D36" s="251">
        <v>72</v>
      </c>
      <c r="E36" s="125">
        <v>48</v>
      </c>
      <c r="F36" s="125">
        <v>24</v>
      </c>
      <c r="G36" s="252" t="s">
        <v>268</v>
      </c>
      <c r="H36" s="35"/>
    </row>
    <row r="37" spans="1:8" s="36" customFormat="1" ht="15">
      <c r="A37" s="66" t="s">
        <v>264</v>
      </c>
      <c r="B37" s="312" t="s">
        <v>2</v>
      </c>
      <c r="C37" s="260">
        <v>1.5</v>
      </c>
      <c r="D37" s="251"/>
      <c r="E37" s="125"/>
      <c r="F37" s="125"/>
      <c r="G37" s="252"/>
      <c r="H37" s="35"/>
    </row>
    <row r="38" spans="1:8" s="36" customFormat="1" ht="12.75">
      <c r="A38" s="66" t="s">
        <v>265</v>
      </c>
      <c r="B38" s="328" t="s">
        <v>143</v>
      </c>
      <c r="C38" s="260">
        <v>1</v>
      </c>
      <c r="D38" s="251"/>
      <c r="E38" s="125"/>
      <c r="F38" s="125"/>
      <c r="G38" s="252"/>
      <c r="H38" s="35"/>
    </row>
    <row r="39" spans="1:8" s="36" customFormat="1" ht="12.75">
      <c r="A39" s="152" t="s">
        <v>50</v>
      </c>
      <c r="B39" s="320" t="s">
        <v>212</v>
      </c>
      <c r="C39" s="260"/>
      <c r="D39" s="256">
        <v>120</v>
      </c>
      <c r="E39" s="263">
        <v>80</v>
      </c>
      <c r="F39" s="263">
        <v>40</v>
      </c>
      <c r="G39" s="257" t="s">
        <v>268</v>
      </c>
      <c r="H39" s="35"/>
    </row>
    <row r="40" spans="1:8" s="36" customFormat="1" ht="30">
      <c r="A40" s="325" t="s">
        <v>51</v>
      </c>
      <c r="B40" s="313" t="s">
        <v>213</v>
      </c>
      <c r="C40" s="260"/>
      <c r="D40" s="251">
        <v>120</v>
      </c>
      <c r="E40" s="125">
        <v>80</v>
      </c>
      <c r="F40" s="125">
        <v>40</v>
      </c>
      <c r="G40" s="252" t="s">
        <v>268</v>
      </c>
      <c r="H40" s="35"/>
    </row>
    <row r="41" spans="1:8" s="36" customFormat="1" ht="15">
      <c r="A41" s="66" t="s">
        <v>52</v>
      </c>
      <c r="B41" s="312" t="s">
        <v>2</v>
      </c>
      <c r="C41" s="260">
        <v>3</v>
      </c>
      <c r="D41" s="251"/>
      <c r="E41" s="125"/>
      <c r="F41" s="125"/>
      <c r="G41" s="252"/>
      <c r="H41" s="35"/>
    </row>
    <row r="42" spans="1:8" s="36" customFormat="1" ht="18.75" customHeight="1">
      <c r="A42" s="66" t="s">
        <v>53</v>
      </c>
      <c r="B42" s="328" t="s">
        <v>143</v>
      </c>
      <c r="C42" s="260">
        <v>2</v>
      </c>
      <c r="D42" s="251"/>
      <c r="E42" s="125"/>
      <c r="F42" s="125"/>
      <c r="G42" s="252"/>
      <c r="H42" s="35"/>
    </row>
    <row r="43" spans="1:8" s="36" customFormat="1" ht="25.5">
      <c r="A43" s="321" t="s">
        <v>214</v>
      </c>
      <c r="B43" s="320" t="s">
        <v>218</v>
      </c>
      <c r="C43" s="261"/>
      <c r="D43" s="256">
        <v>108</v>
      </c>
      <c r="E43" s="263">
        <v>72</v>
      </c>
      <c r="F43" s="263">
        <v>36</v>
      </c>
      <c r="G43" s="257" t="s">
        <v>268</v>
      </c>
      <c r="H43" s="35"/>
    </row>
    <row r="44" spans="1:8" s="36" customFormat="1" ht="30">
      <c r="A44" s="66" t="s">
        <v>215</v>
      </c>
      <c r="B44" s="313" t="s">
        <v>255</v>
      </c>
      <c r="C44" s="260"/>
      <c r="D44" s="251">
        <v>108</v>
      </c>
      <c r="E44" s="125">
        <v>72</v>
      </c>
      <c r="F44" s="125">
        <v>36</v>
      </c>
      <c r="G44" s="252" t="s">
        <v>268</v>
      </c>
      <c r="H44" s="35"/>
    </row>
    <row r="45" spans="1:8" s="36" customFormat="1" ht="15">
      <c r="A45" s="66" t="s">
        <v>266</v>
      </c>
      <c r="B45" s="312" t="s">
        <v>2</v>
      </c>
      <c r="C45" s="260">
        <v>1</v>
      </c>
      <c r="D45" s="251"/>
      <c r="E45" s="125"/>
      <c r="F45" s="125"/>
      <c r="G45" s="252"/>
      <c r="H45" s="35"/>
    </row>
    <row r="46" spans="1:8" s="36" customFormat="1" ht="18.75" customHeight="1">
      <c r="A46" s="66" t="s">
        <v>267</v>
      </c>
      <c r="B46" s="328" t="s">
        <v>143</v>
      </c>
      <c r="C46" s="260">
        <v>1</v>
      </c>
      <c r="D46" s="251"/>
      <c r="E46" s="125"/>
      <c r="F46" s="125"/>
      <c r="G46" s="252"/>
      <c r="H46" s="35"/>
    </row>
    <row r="47" spans="1:8" s="36" customFormat="1" ht="12.75">
      <c r="A47" s="326" t="s">
        <v>40</v>
      </c>
      <c r="B47" s="255" t="s">
        <v>28</v>
      </c>
      <c r="C47" s="256"/>
      <c r="D47" s="256">
        <v>68</v>
      </c>
      <c r="E47" s="263">
        <v>34</v>
      </c>
      <c r="F47" s="263">
        <v>34</v>
      </c>
      <c r="G47" s="257" t="s">
        <v>268</v>
      </c>
      <c r="H47" s="35"/>
    </row>
    <row r="48" spans="1:8" s="151" customFormat="1" ht="13.5">
      <c r="A48" s="324" t="s">
        <v>84</v>
      </c>
      <c r="B48" s="265" t="s">
        <v>54</v>
      </c>
      <c r="C48" s="256">
        <v>3</v>
      </c>
      <c r="D48" s="256">
        <v>162</v>
      </c>
      <c r="E48" s="256">
        <v>108</v>
      </c>
      <c r="F48" s="256">
        <v>54</v>
      </c>
      <c r="G48" s="257" t="s">
        <v>268</v>
      </c>
      <c r="H48" s="150"/>
    </row>
    <row r="49" spans="1:8" s="36" customFormat="1" ht="38.25">
      <c r="A49" s="254"/>
      <c r="B49" s="245" t="s">
        <v>145</v>
      </c>
      <c r="C49" s="322">
        <v>17</v>
      </c>
      <c r="D49" s="277">
        <v>918</v>
      </c>
      <c r="E49" s="277">
        <v>612</v>
      </c>
      <c r="F49" s="322">
        <v>340</v>
      </c>
      <c r="G49" s="274"/>
      <c r="H49" s="35"/>
    </row>
    <row r="50" spans="1:8" s="36" customFormat="1" ht="25.5">
      <c r="A50" s="254" t="s">
        <v>81</v>
      </c>
      <c r="B50" s="255" t="s">
        <v>55</v>
      </c>
      <c r="C50" s="810">
        <v>21</v>
      </c>
      <c r="D50" s="802">
        <v>756</v>
      </c>
      <c r="E50" s="802"/>
      <c r="F50" s="802"/>
      <c r="G50" s="808" t="s">
        <v>268</v>
      </c>
      <c r="H50" s="35"/>
    </row>
    <row r="51" spans="1:8" s="36" customFormat="1" ht="12.75">
      <c r="A51" s="254" t="s">
        <v>82</v>
      </c>
      <c r="B51" s="327" t="s">
        <v>56</v>
      </c>
      <c r="C51" s="811"/>
      <c r="D51" s="802"/>
      <c r="E51" s="802"/>
      <c r="F51" s="802"/>
      <c r="G51" s="809"/>
      <c r="H51" s="35"/>
    </row>
    <row r="52" spans="1:8" ht="12.75">
      <c r="A52" s="254" t="s">
        <v>57</v>
      </c>
      <c r="B52" s="255" t="s">
        <v>4</v>
      </c>
      <c r="C52" s="278">
        <v>1</v>
      </c>
      <c r="D52" s="278"/>
      <c r="E52" s="278"/>
      <c r="F52" s="279"/>
      <c r="G52" s="280"/>
      <c r="H52" s="23"/>
    </row>
    <row r="53" spans="1:8" ht="12.75">
      <c r="A53" s="254" t="s">
        <v>59</v>
      </c>
      <c r="B53" s="255" t="s">
        <v>5</v>
      </c>
      <c r="C53" s="278">
        <v>2</v>
      </c>
      <c r="D53" s="278"/>
      <c r="E53" s="278"/>
      <c r="F53" s="281"/>
      <c r="G53" s="282"/>
      <c r="H53" s="23"/>
    </row>
    <row r="54" spans="1:8" ht="25.5">
      <c r="A54" s="249" t="s">
        <v>60</v>
      </c>
      <c r="B54" s="266" t="s">
        <v>61</v>
      </c>
      <c r="C54" s="278">
        <v>2</v>
      </c>
      <c r="D54" s="278"/>
      <c r="E54" s="278"/>
      <c r="F54" s="278"/>
      <c r="G54" s="280"/>
      <c r="H54" s="23"/>
    </row>
    <row r="55" spans="1:8" ht="13.5" thickBot="1">
      <c r="A55" s="254" t="s">
        <v>62</v>
      </c>
      <c r="B55" s="255" t="s">
        <v>63</v>
      </c>
      <c r="C55" s="285">
        <v>2</v>
      </c>
      <c r="D55" s="785"/>
      <c r="E55" s="785"/>
      <c r="F55" s="785"/>
      <c r="G55" s="786"/>
      <c r="H55" s="23"/>
    </row>
    <row r="56" spans="1:8" ht="13.5" thickBot="1">
      <c r="A56" s="790" t="s">
        <v>11</v>
      </c>
      <c r="B56" s="791"/>
      <c r="C56" s="267">
        <v>43</v>
      </c>
      <c r="D56" s="267"/>
      <c r="E56" s="267"/>
      <c r="F56" s="267"/>
      <c r="G56" s="268"/>
      <c r="H56" s="23"/>
    </row>
    <row r="59" spans="1:15" s="1" customFormat="1" ht="12">
      <c r="A59" s="28" t="s">
        <v>187</v>
      </c>
      <c r="D59" s="2"/>
      <c r="E59" s="2"/>
      <c r="F59" s="2"/>
      <c r="G59" s="2"/>
      <c r="H59" s="3"/>
      <c r="I59" s="3"/>
      <c r="J59" s="3"/>
      <c r="K59" s="3"/>
      <c r="L59" s="3"/>
      <c r="M59" s="3"/>
      <c r="N59" s="3"/>
      <c r="O59" s="3"/>
    </row>
    <row r="60" spans="1:11" ht="12.75">
      <c r="A60" s="25" t="s">
        <v>261</v>
      </c>
      <c r="D60" s="23"/>
      <c r="E60" s="23"/>
      <c r="F60" s="23"/>
      <c r="G60" s="23"/>
      <c r="H60" s="23"/>
      <c r="I60" s="23"/>
      <c r="J60" s="23"/>
      <c r="K60" s="23"/>
    </row>
    <row r="61" spans="1:10" ht="12.75">
      <c r="A61" s="25" t="s">
        <v>188</v>
      </c>
      <c r="D61" s="23"/>
      <c r="E61" s="23"/>
      <c r="F61" s="23"/>
      <c r="G61" s="23"/>
      <c r="H61" s="23"/>
      <c r="I61" s="23"/>
      <c r="J61" s="23"/>
    </row>
    <row r="62" spans="1:10" ht="12.75">
      <c r="A62" s="24"/>
      <c r="D62" s="23"/>
      <c r="E62" s="23"/>
      <c r="F62" s="23"/>
      <c r="G62" s="23"/>
      <c r="H62" s="23"/>
      <c r="I62" s="23"/>
      <c r="J62" s="23"/>
    </row>
  </sheetData>
  <sheetProtection/>
  <mergeCells count="21">
    <mergeCell ref="D19:D20"/>
    <mergeCell ref="A7:G7"/>
    <mergeCell ref="A8:G8"/>
    <mergeCell ref="A10:G10"/>
    <mergeCell ref="A11:G11"/>
    <mergeCell ref="A17:B17"/>
    <mergeCell ref="D50:F51"/>
    <mergeCell ref="A12:G12"/>
    <mergeCell ref="C14:G14"/>
    <mergeCell ref="A18:D18"/>
    <mergeCell ref="C15:G15"/>
    <mergeCell ref="D55:G55"/>
    <mergeCell ref="A14:B14"/>
    <mergeCell ref="E19:F19"/>
    <mergeCell ref="A56:B56"/>
    <mergeCell ref="G19:G20"/>
    <mergeCell ref="C19:C20"/>
    <mergeCell ref="B19:B20"/>
    <mergeCell ref="A19:A20"/>
    <mergeCell ref="G50:G51"/>
    <mergeCell ref="C50:C51"/>
  </mergeCells>
  <printOptions/>
  <pageMargins left="0.5905511811023623" right="0.1968503937007874" top="0.3937007874015748" bottom="0.3937007874015748" header="0.31496062992125984" footer="0.31496062992125984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54"/>
  <sheetViews>
    <sheetView view="pageBreakPreview" zoomScale="110" zoomScaleSheetLayoutView="110" zoomScalePageLayoutView="0" workbookViewId="0" topLeftCell="A1">
      <selection activeCell="D20" sqref="D20"/>
    </sheetView>
  </sheetViews>
  <sheetFormatPr defaultColWidth="9.140625" defaultRowHeight="15"/>
  <cols>
    <col min="1" max="1" width="10.140625" style="37" customWidth="1"/>
    <col min="2" max="2" width="41.7109375" style="37" customWidth="1"/>
    <col min="3" max="3" width="7.57421875" style="37" customWidth="1"/>
    <col min="4" max="4" width="9.140625" style="37" customWidth="1"/>
    <col min="5" max="5" width="7.8515625" style="37" customWidth="1"/>
    <col min="6" max="6" width="8.421875" style="37" customWidth="1"/>
    <col min="7" max="7" width="10.140625" style="37" customWidth="1"/>
    <col min="8" max="16384" width="9.140625" style="37" customWidth="1"/>
  </cols>
  <sheetData>
    <row r="1" spans="1:8" ht="12.75">
      <c r="A1" s="547"/>
      <c r="B1" s="547"/>
      <c r="C1" s="547"/>
      <c r="D1" s="547" t="s">
        <v>129</v>
      </c>
      <c r="E1" s="547"/>
      <c r="F1" s="547"/>
      <c r="G1" s="547"/>
      <c r="H1" s="547"/>
    </row>
    <row r="2" spans="1:8" ht="12.75">
      <c r="A2" s="547"/>
      <c r="B2" s="547"/>
      <c r="C2" s="547"/>
      <c r="D2" s="548" t="s">
        <v>153</v>
      </c>
      <c r="E2" s="548"/>
      <c r="F2" s="548"/>
      <c r="G2" s="548"/>
      <c r="H2" s="547"/>
    </row>
    <row r="3" spans="1:8" ht="12.75">
      <c r="A3" s="547"/>
      <c r="B3" s="547"/>
      <c r="C3" s="547"/>
      <c r="D3" s="549" t="s">
        <v>156</v>
      </c>
      <c r="E3" s="548"/>
      <c r="F3" s="548"/>
      <c r="G3" s="548"/>
      <c r="H3" s="547"/>
    </row>
    <row r="4" spans="1:8" ht="12.75">
      <c r="A4" s="547"/>
      <c r="B4" s="547"/>
      <c r="C4" s="547"/>
      <c r="D4" s="547" t="s">
        <v>154</v>
      </c>
      <c r="E4" s="547"/>
      <c r="F4" s="547"/>
      <c r="G4" s="547"/>
      <c r="H4" s="547"/>
    </row>
    <row r="5" spans="1:8" ht="12.75">
      <c r="A5" s="547"/>
      <c r="B5" s="547"/>
      <c r="C5" s="547"/>
      <c r="D5" s="547" t="s">
        <v>198</v>
      </c>
      <c r="E5" s="547"/>
      <c r="F5" s="547"/>
      <c r="G5" s="547"/>
      <c r="H5" s="547"/>
    </row>
    <row r="6" spans="1:8" ht="12.75">
      <c r="A6" s="813" t="s">
        <v>199</v>
      </c>
      <c r="B6" s="813"/>
      <c r="C6" s="813"/>
      <c r="D6" s="813"/>
      <c r="E6" s="813"/>
      <c r="F6" s="813"/>
      <c r="G6" s="813"/>
      <c r="H6" s="550"/>
    </row>
    <row r="7" spans="1:8" ht="12.75">
      <c r="A7" s="812" t="s">
        <v>135</v>
      </c>
      <c r="B7" s="812"/>
      <c r="C7" s="812"/>
      <c r="D7" s="812"/>
      <c r="E7" s="812"/>
      <c r="F7" s="812"/>
      <c r="G7" s="812"/>
      <c r="H7" s="551"/>
    </row>
    <row r="8" spans="1:8" ht="12.75" customHeight="1">
      <c r="A8" s="800" t="s">
        <v>248</v>
      </c>
      <c r="B8" s="800"/>
      <c r="C8" s="800"/>
      <c r="D8" s="800"/>
      <c r="E8" s="800"/>
      <c r="F8" s="800"/>
      <c r="G8" s="800"/>
      <c r="H8" s="552"/>
    </row>
    <row r="9" spans="1:8" s="38" customFormat="1" ht="11.25">
      <c r="A9" s="822" t="s">
        <v>136</v>
      </c>
      <c r="B9" s="822"/>
      <c r="C9" s="822"/>
      <c r="D9" s="822"/>
      <c r="E9" s="822"/>
      <c r="F9" s="822"/>
      <c r="G9" s="822"/>
      <c r="H9" s="822"/>
    </row>
    <row r="10" spans="1:8" s="38" customFormat="1" ht="11.25">
      <c r="A10" s="553"/>
      <c r="B10" s="553"/>
      <c r="C10" s="553"/>
      <c r="D10" s="553"/>
      <c r="E10" s="553"/>
      <c r="F10" s="553"/>
      <c r="G10" s="553"/>
      <c r="H10" s="553"/>
    </row>
    <row r="11" spans="1:8" ht="12.75">
      <c r="A11" s="823" t="s">
        <v>146</v>
      </c>
      <c r="B11" s="823"/>
      <c r="C11" s="823"/>
      <c r="D11" s="823"/>
      <c r="E11" s="823"/>
      <c r="F11" s="823"/>
      <c r="G11" s="823"/>
      <c r="H11" s="547"/>
    </row>
    <row r="12" spans="1:8" ht="12.75">
      <c r="A12" s="546"/>
      <c r="B12" s="546"/>
      <c r="C12" s="546"/>
      <c r="D12" s="546"/>
      <c r="E12" s="546"/>
      <c r="F12" s="546"/>
      <c r="G12" s="546"/>
      <c r="H12" s="547"/>
    </row>
    <row r="13" spans="1:29" s="22" customFormat="1" ht="12.75">
      <c r="A13" s="824" t="s">
        <v>130</v>
      </c>
      <c r="B13" s="824"/>
      <c r="C13" s="825" t="s">
        <v>242</v>
      </c>
      <c r="D13" s="825"/>
      <c r="E13" s="825"/>
      <c r="F13" s="825"/>
      <c r="G13" s="825"/>
      <c r="H13" s="554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30" s="22" customFormat="1" ht="15.75" customHeight="1">
      <c r="A14" s="539"/>
      <c r="B14" s="555"/>
      <c r="C14" s="827"/>
      <c r="D14" s="828"/>
      <c r="E14" s="828"/>
      <c r="F14" s="828"/>
      <c r="G14" s="828"/>
      <c r="H14" s="556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30"/>
    </row>
    <row r="15" spans="1:34" s="22" customFormat="1" ht="15.75" customHeight="1">
      <c r="A15" s="826" t="s">
        <v>133</v>
      </c>
      <c r="B15" s="826"/>
      <c r="C15" s="557" t="s">
        <v>66</v>
      </c>
      <c r="D15" s="558"/>
      <c r="E15" s="558"/>
      <c r="F15" s="558"/>
      <c r="G15" s="540"/>
      <c r="H15" s="540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</row>
    <row r="16" spans="1:34" s="33" customFormat="1" ht="24.75" customHeight="1" thickBot="1">
      <c r="A16" s="805" t="s">
        <v>134</v>
      </c>
      <c r="B16" s="805"/>
      <c r="C16" s="805"/>
      <c r="D16" s="805"/>
      <c r="E16" s="31" t="s">
        <v>189</v>
      </c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</row>
    <row r="17" spans="1:7" ht="25.5" customHeight="1">
      <c r="A17" s="814" t="s">
        <v>67</v>
      </c>
      <c r="B17" s="816" t="s">
        <v>68</v>
      </c>
      <c r="C17" s="816" t="s">
        <v>69</v>
      </c>
      <c r="D17" s="816" t="s">
        <v>70</v>
      </c>
      <c r="E17" s="816" t="s">
        <v>137</v>
      </c>
      <c r="F17" s="816"/>
      <c r="G17" s="818" t="s">
        <v>138</v>
      </c>
    </row>
    <row r="18" spans="1:7" ht="50.25" customHeight="1" thickBot="1">
      <c r="A18" s="815"/>
      <c r="B18" s="817"/>
      <c r="C18" s="817"/>
      <c r="D18" s="817"/>
      <c r="E18" s="307" t="s">
        <v>11</v>
      </c>
      <c r="F18" s="307" t="s">
        <v>197</v>
      </c>
      <c r="G18" s="819"/>
    </row>
    <row r="19" spans="1:7" s="5" customFormat="1" ht="12" thickBot="1">
      <c r="A19" s="308">
        <v>1</v>
      </c>
      <c r="B19" s="309">
        <v>2</v>
      </c>
      <c r="C19" s="309">
        <v>3</v>
      </c>
      <c r="D19" s="309">
        <v>4</v>
      </c>
      <c r="E19" s="309">
        <v>5</v>
      </c>
      <c r="F19" s="309">
        <v>6</v>
      </c>
      <c r="G19" s="310">
        <v>7</v>
      </c>
    </row>
    <row r="20" spans="1:7" ht="25.5">
      <c r="A20" s="269"/>
      <c r="B20" s="270" t="s">
        <v>139</v>
      </c>
      <c r="C20" s="271">
        <v>14</v>
      </c>
      <c r="D20" s="271">
        <v>756</v>
      </c>
      <c r="E20" s="271">
        <v>504</v>
      </c>
      <c r="F20" s="323">
        <v>286</v>
      </c>
      <c r="G20" s="272"/>
    </row>
    <row r="21" spans="1:7" ht="12.75">
      <c r="A21" s="254" t="s">
        <v>31</v>
      </c>
      <c r="B21" s="255" t="s">
        <v>74</v>
      </c>
      <c r="C21" s="256"/>
      <c r="D21" s="256">
        <v>282</v>
      </c>
      <c r="E21" s="256">
        <v>188</v>
      </c>
      <c r="F21" s="256">
        <v>94</v>
      </c>
      <c r="G21" s="259"/>
    </row>
    <row r="22" spans="1:7" ht="12.75">
      <c r="A22" s="249" t="s">
        <v>75</v>
      </c>
      <c r="B22" s="250" t="s">
        <v>203</v>
      </c>
      <c r="C22" s="251"/>
      <c r="D22" s="251"/>
      <c r="E22" s="125"/>
      <c r="F22" s="258"/>
      <c r="G22" s="252"/>
    </row>
    <row r="23" spans="1:7" ht="12.75">
      <c r="A23" s="249" t="s">
        <v>76</v>
      </c>
      <c r="B23" s="273" t="s">
        <v>204</v>
      </c>
      <c r="C23" s="251"/>
      <c r="D23" s="251"/>
      <c r="E23" s="125"/>
      <c r="F23" s="258"/>
      <c r="G23" s="252"/>
    </row>
    <row r="24" spans="1:7" ht="12.75">
      <c r="A24" s="249" t="s">
        <v>77</v>
      </c>
      <c r="B24" s="250" t="s">
        <v>205</v>
      </c>
      <c r="C24" s="251"/>
      <c r="D24" s="251"/>
      <c r="E24" s="125"/>
      <c r="F24" s="258"/>
      <c r="G24" s="252"/>
    </row>
    <row r="25" spans="1:7" ht="12.75">
      <c r="A25" s="249" t="s">
        <v>78</v>
      </c>
      <c r="B25" s="253" t="s">
        <v>206</v>
      </c>
      <c r="C25" s="251"/>
      <c r="D25" s="251"/>
      <c r="E25" s="125"/>
      <c r="F25" s="258"/>
      <c r="G25" s="252"/>
    </row>
    <row r="26" spans="1:7" ht="25.5">
      <c r="A26" s="249" t="s">
        <v>79</v>
      </c>
      <c r="B26" s="250" t="s">
        <v>207</v>
      </c>
      <c r="C26" s="251"/>
      <c r="D26" s="251"/>
      <c r="E26" s="125"/>
      <c r="F26" s="258"/>
      <c r="G26" s="252"/>
    </row>
    <row r="27" spans="1:7" ht="12.75">
      <c r="A27" s="249" t="s">
        <v>170</v>
      </c>
      <c r="B27" s="250" t="s">
        <v>46</v>
      </c>
      <c r="C27" s="251"/>
      <c r="D27" s="251"/>
      <c r="E27" s="125">
        <v>28</v>
      </c>
      <c r="F27" s="125">
        <v>20</v>
      </c>
      <c r="G27" s="252"/>
    </row>
    <row r="28" spans="1:7" ht="12.75">
      <c r="A28" s="254" t="s">
        <v>32</v>
      </c>
      <c r="B28" s="255" t="s">
        <v>80</v>
      </c>
      <c r="C28" s="260"/>
      <c r="D28" s="256">
        <v>474</v>
      </c>
      <c r="E28" s="256">
        <v>316</v>
      </c>
      <c r="F28" s="256">
        <v>158</v>
      </c>
      <c r="G28" s="274"/>
    </row>
    <row r="29" spans="1:7" ht="25.5">
      <c r="A29" s="152" t="s">
        <v>35</v>
      </c>
      <c r="B29" s="319" t="s">
        <v>208</v>
      </c>
      <c r="C29" s="261"/>
      <c r="D29" s="246"/>
      <c r="E29" s="258"/>
      <c r="F29" s="258"/>
      <c r="G29" s="274"/>
    </row>
    <row r="30" spans="1:7" ht="30">
      <c r="A30" s="66" t="s">
        <v>36</v>
      </c>
      <c r="B30" s="312" t="s">
        <v>209</v>
      </c>
      <c r="C30" s="261"/>
      <c r="D30" s="247"/>
      <c r="E30" s="125"/>
      <c r="F30" s="258"/>
      <c r="G30" s="274"/>
    </row>
    <row r="31" spans="1:7" ht="25.5">
      <c r="A31" s="152" t="s">
        <v>48</v>
      </c>
      <c r="B31" s="320" t="s">
        <v>210</v>
      </c>
      <c r="C31" s="261"/>
      <c r="D31" s="246"/>
      <c r="E31" s="258"/>
      <c r="F31" s="258"/>
      <c r="G31" s="274"/>
    </row>
    <row r="32" spans="1:7" ht="30">
      <c r="A32" s="66" t="s">
        <v>49</v>
      </c>
      <c r="B32" s="313" t="s">
        <v>211</v>
      </c>
      <c r="C32" s="261"/>
      <c r="D32" s="251"/>
      <c r="E32" s="125"/>
      <c r="F32" s="258"/>
      <c r="G32" s="274"/>
    </row>
    <row r="33" spans="1:7" ht="12.75">
      <c r="A33" s="152" t="s">
        <v>50</v>
      </c>
      <c r="B33" s="320" t="s">
        <v>212</v>
      </c>
      <c r="C33" s="261"/>
      <c r="D33" s="246"/>
      <c r="E33" s="258"/>
      <c r="F33" s="258"/>
      <c r="G33" s="274"/>
    </row>
    <row r="34" spans="1:7" ht="30">
      <c r="A34" s="262" t="s">
        <v>51</v>
      </c>
      <c r="B34" s="313" t="s">
        <v>213</v>
      </c>
      <c r="C34" s="261"/>
      <c r="D34" s="247"/>
      <c r="E34" s="125"/>
      <c r="F34" s="258"/>
      <c r="G34" s="274"/>
    </row>
    <row r="35" spans="1:7" ht="25.5">
      <c r="A35" s="321" t="s">
        <v>214</v>
      </c>
      <c r="B35" s="320" t="s">
        <v>218</v>
      </c>
      <c r="C35" s="261"/>
      <c r="D35" s="247"/>
      <c r="E35" s="125"/>
      <c r="F35" s="258"/>
      <c r="G35" s="311"/>
    </row>
    <row r="36" spans="1:7" ht="30">
      <c r="A36" s="66" t="s">
        <v>215</v>
      </c>
      <c r="B36" s="313" t="s">
        <v>255</v>
      </c>
      <c r="C36" s="261"/>
      <c r="D36" s="247"/>
      <c r="E36" s="125"/>
      <c r="F36" s="258"/>
      <c r="G36" s="311"/>
    </row>
    <row r="37" spans="1:7" s="318" customFormat="1" ht="13.5">
      <c r="A37" s="254" t="s">
        <v>40</v>
      </c>
      <c r="B37" s="255" t="s">
        <v>28</v>
      </c>
      <c r="C37" s="256"/>
      <c r="D37" s="256">
        <v>68</v>
      </c>
      <c r="E37" s="263">
        <v>34</v>
      </c>
      <c r="F37" s="263">
        <v>34</v>
      </c>
      <c r="G37" s="248"/>
    </row>
    <row r="38" spans="1:7" s="317" customFormat="1" ht="12.75">
      <c r="A38" s="264" t="s">
        <v>84</v>
      </c>
      <c r="B38" s="265" t="s">
        <v>54</v>
      </c>
      <c r="C38" s="256">
        <v>3</v>
      </c>
      <c r="D38" s="256">
        <v>162</v>
      </c>
      <c r="E38" s="256">
        <v>108</v>
      </c>
      <c r="F38" s="256">
        <v>54</v>
      </c>
      <c r="G38" s="257"/>
    </row>
    <row r="39" spans="1:7" ht="25.5">
      <c r="A39" s="275"/>
      <c r="B39" s="276" t="s">
        <v>144</v>
      </c>
      <c r="C39" s="322">
        <v>17</v>
      </c>
      <c r="D39" s="277">
        <v>918</v>
      </c>
      <c r="E39" s="277">
        <v>612</v>
      </c>
      <c r="F39" s="322">
        <v>340</v>
      </c>
      <c r="G39" s="274"/>
    </row>
    <row r="40" spans="1:7" ht="12.75">
      <c r="A40" s="275" t="s">
        <v>142</v>
      </c>
      <c r="B40" s="276" t="s">
        <v>47</v>
      </c>
      <c r="C40" s="810">
        <v>21</v>
      </c>
      <c r="D40" s="802">
        <v>756</v>
      </c>
      <c r="E40" s="802"/>
      <c r="F40" s="802"/>
      <c r="G40" s="274"/>
    </row>
    <row r="41" spans="1:7" ht="12.75">
      <c r="A41" s="275" t="s">
        <v>82</v>
      </c>
      <c r="B41" s="276" t="s">
        <v>143</v>
      </c>
      <c r="C41" s="811"/>
      <c r="D41" s="802"/>
      <c r="E41" s="802"/>
      <c r="F41" s="802"/>
      <c r="G41" s="274"/>
    </row>
    <row r="42" spans="1:7" ht="12.75">
      <c r="A42" s="275" t="s">
        <v>57</v>
      </c>
      <c r="B42" s="276" t="s">
        <v>4</v>
      </c>
      <c r="C42" s="278">
        <v>1</v>
      </c>
      <c r="D42" s="278"/>
      <c r="E42" s="278"/>
      <c r="F42" s="279"/>
      <c r="G42" s="280"/>
    </row>
    <row r="43" spans="1:7" ht="12.75">
      <c r="A43" s="275" t="s">
        <v>59</v>
      </c>
      <c r="B43" s="276" t="s">
        <v>5</v>
      </c>
      <c r="C43" s="278">
        <v>2</v>
      </c>
      <c r="D43" s="278"/>
      <c r="E43" s="278"/>
      <c r="F43" s="281"/>
      <c r="G43" s="282"/>
    </row>
    <row r="44" spans="1:7" ht="12.75">
      <c r="A44" s="283" t="s">
        <v>60</v>
      </c>
      <c r="B44" s="284" t="s">
        <v>61</v>
      </c>
      <c r="C44" s="279"/>
      <c r="D44" s="278"/>
      <c r="E44" s="278"/>
      <c r="F44" s="281"/>
      <c r="G44" s="282"/>
    </row>
    <row r="45" spans="1:7" ht="12.75">
      <c r="A45" s="275" t="s">
        <v>62</v>
      </c>
      <c r="B45" s="276" t="s">
        <v>63</v>
      </c>
      <c r="C45" s="278">
        <v>2</v>
      </c>
      <c r="D45" s="278"/>
      <c r="E45" s="278"/>
      <c r="F45" s="278"/>
      <c r="G45" s="280"/>
    </row>
    <row r="46" spans="1:7" ht="13.5" thickBot="1">
      <c r="A46" s="820" t="s">
        <v>11</v>
      </c>
      <c r="B46" s="821"/>
      <c r="C46" s="285">
        <v>43</v>
      </c>
      <c r="D46" s="785"/>
      <c r="E46" s="785"/>
      <c r="F46" s="785"/>
      <c r="G46" s="786"/>
    </row>
    <row r="47" spans="1:7" ht="12.75">
      <c r="A47" s="314"/>
      <c r="B47" s="314"/>
      <c r="C47" s="315"/>
      <c r="D47" s="316"/>
      <c r="E47" s="316"/>
      <c r="F47" s="316"/>
      <c r="G47" s="316"/>
    </row>
    <row r="48" spans="1:7" ht="12.75">
      <c r="A48" s="314"/>
      <c r="B48" s="314"/>
      <c r="C48" s="315"/>
      <c r="D48" s="316"/>
      <c r="E48" s="316"/>
      <c r="F48" s="316"/>
      <c r="G48" s="316"/>
    </row>
    <row r="49" spans="1:7" ht="12.75">
      <c r="A49" s="314"/>
      <c r="B49" s="314"/>
      <c r="C49" s="315"/>
      <c r="D49" s="316"/>
      <c r="E49" s="316"/>
      <c r="F49" s="316"/>
      <c r="G49" s="316"/>
    </row>
    <row r="50" s="22" customFormat="1" ht="12.75">
      <c r="A50" s="28" t="s">
        <v>185</v>
      </c>
    </row>
    <row r="51" s="22" customFormat="1" ht="12.75">
      <c r="A51" s="25" t="s">
        <v>260</v>
      </c>
    </row>
    <row r="52" spans="1:15" s="1" customFormat="1" ht="12.75">
      <c r="A52" s="25" t="s">
        <v>186</v>
      </c>
      <c r="D52" s="2"/>
      <c r="E52" s="2"/>
      <c r="F52" s="2"/>
      <c r="G52" s="2"/>
      <c r="H52" s="3"/>
      <c r="I52" s="3"/>
      <c r="J52" s="3"/>
      <c r="K52" s="3"/>
      <c r="L52" s="3"/>
      <c r="M52" s="3"/>
      <c r="N52" s="3"/>
      <c r="O52" s="3"/>
    </row>
    <row r="53" spans="4:11" s="22" customFormat="1" ht="12.75">
      <c r="D53" s="23"/>
      <c r="E53" s="23"/>
      <c r="F53" s="23"/>
      <c r="G53" s="23"/>
      <c r="H53" s="23"/>
      <c r="I53" s="23"/>
      <c r="J53" s="23"/>
      <c r="K53" s="23"/>
    </row>
    <row r="54" spans="4:10" s="22" customFormat="1" ht="12.75">
      <c r="D54" s="23"/>
      <c r="E54" s="23"/>
      <c r="F54" s="23"/>
      <c r="G54" s="23"/>
      <c r="H54" s="23"/>
      <c r="I54" s="23"/>
      <c r="J54" s="23"/>
    </row>
  </sheetData>
  <sheetProtection/>
  <mergeCells count="20">
    <mergeCell ref="A46:B46"/>
    <mergeCell ref="D46:G46"/>
    <mergeCell ref="A9:H9"/>
    <mergeCell ref="A11:G11"/>
    <mergeCell ref="A16:D16"/>
    <mergeCell ref="A13:B13"/>
    <mergeCell ref="C13:G13"/>
    <mergeCell ref="A15:B15"/>
    <mergeCell ref="C14:G14"/>
    <mergeCell ref="C40:C41"/>
    <mergeCell ref="A8:G8"/>
    <mergeCell ref="A7:G7"/>
    <mergeCell ref="D40:F41"/>
    <mergeCell ref="A6:G6"/>
    <mergeCell ref="A17:A18"/>
    <mergeCell ref="B17:B18"/>
    <mergeCell ref="C17:C18"/>
    <mergeCell ref="D17:D18"/>
    <mergeCell ref="E17:F17"/>
    <mergeCell ref="G17:G18"/>
  </mergeCells>
  <printOptions/>
  <pageMargins left="0.5905511811023623" right="0.1968503937007874" top="0.3937007874015748" bottom="0.1968503937007874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5.57421875" style="137" customWidth="1"/>
    <col min="2" max="2" width="9.140625" style="137" hidden="1" customWidth="1"/>
    <col min="3" max="3" width="54.57421875" style="137" customWidth="1"/>
    <col min="4" max="16384" width="9.140625" style="137" customWidth="1"/>
  </cols>
  <sheetData>
    <row r="1" spans="1:3" ht="62.25" customHeight="1">
      <c r="A1" s="834" t="s">
        <v>202</v>
      </c>
      <c r="B1" s="835"/>
      <c r="C1" s="835"/>
    </row>
    <row r="2" spans="1:3" ht="15.75">
      <c r="A2" s="141"/>
      <c r="B2" s="141"/>
      <c r="C2" s="141"/>
    </row>
    <row r="3" spans="1:3" ht="15.75">
      <c r="A3" s="836" t="s">
        <v>174</v>
      </c>
      <c r="B3" s="837"/>
      <c r="C3" s="838"/>
    </row>
    <row r="4" spans="1:3" s="177" customFormat="1" ht="15.75">
      <c r="A4" s="174">
        <v>1</v>
      </c>
      <c r="B4" s="175"/>
      <c r="C4" s="176" t="s">
        <v>243</v>
      </c>
    </row>
    <row r="5" spans="1:3" s="177" customFormat="1" ht="15.75">
      <c r="A5" s="174">
        <v>2</v>
      </c>
      <c r="B5" s="175"/>
      <c r="C5" s="176" t="s">
        <v>195</v>
      </c>
    </row>
    <row r="6" spans="1:3" s="177" customFormat="1" ht="15.75">
      <c r="A6" s="174">
        <v>3</v>
      </c>
      <c r="B6" s="175"/>
      <c r="C6" s="176" t="s">
        <v>244</v>
      </c>
    </row>
    <row r="7" spans="1:3" s="177" customFormat="1" ht="15.75">
      <c r="A7" s="174">
        <v>4</v>
      </c>
      <c r="B7" s="175"/>
      <c r="C7" s="176" t="s">
        <v>245</v>
      </c>
    </row>
    <row r="8" spans="1:3" ht="19.5" customHeight="1">
      <c r="A8" s="829">
        <v>5</v>
      </c>
      <c r="B8" s="829"/>
      <c r="C8" s="142" t="s">
        <v>347</v>
      </c>
    </row>
    <row r="9" spans="1:3" ht="31.5">
      <c r="A9" s="829">
        <v>6</v>
      </c>
      <c r="B9" s="829"/>
      <c r="C9" s="142" t="s">
        <v>246</v>
      </c>
    </row>
    <row r="10" spans="1:3" ht="19.5" customHeight="1">
      <c r="A10" s="833"/>
      <c r="B10" s="833"/>
      <c r="C10" s="833"/>
    </row>
    <row r="11" spans="1:3" ht="19.5" customHeight="1">
      <c r="A11" s="830" t="s">
        <v>348</v>
      </c>
      <c r="B11" s="831"/>
      <c r="C11" s="832"/>
    </row>
    <row r="12" spans="1:3" ht="33" customHeight="1">
      <c r="A12" s="560">
        <v>1</v>
      </c>
      <c r="B12" s="840" t="s">
        <v>349</v>
      </c>
      <c r="C12" s="841"/>
    </row>
    <row r="13" spans="1:3" ht="19.5" customHeight="1">
      <c r="A13" s="560">
        <v>2</v>
      </c>
      <c r="B13" s="833" t="s">
        <v>350</v>
      </c>
      <c r="C13" s="833"/>
    </row>
    <row r="14" spans="1:3" ht="32.25" customHeight="1">
      <c r="A14" s="560">
        <v>3</v>
      </c>
      <c r="B14" s="833" t="s">
        <v>351</v>
      </c>
      <c r="C14" s="833"/>
    </row>
    <row r="15" spans="1:3" ht="19.5" customHeight="1">
      <c r="A15" s="830" t="s">
        <v>175</v>
      </c>
      <c r="B15" s="831"/>
      <c r="C15" s="832"/>
    </row>
    <row r="16" spans="1:3" ht="19.5" customHeight="1">
      <c r="A16" s="560">
        <v>1</v>
      </c>
      <c r="B16" s="833" t="s">
        <v>247</v>
      </c>
      <c r="C16" s="833"/>
    </row>
    <row r="17" spans="1:3" ht="19.5" customHeight="1">
      <c r="A17" s="830" t="s">
        <v>176</v>
      </c>
      <c r="B17" s="831"/>
      <c r="C17" s="832"/>
    </row>
    <row r="18" spans="1:3" ht="19.5" customHeight="1">
      <c r="A18" s="560">
        <v>1</v>
      </c>
      <c r="B18" s="833" t="s">
        <v>354</v>
      </c>
      <c r="C18" s="833"/>
    </row>
    <row r="19" spans="1:3" ht="31.5">
      <c r="A19" s="560">
        <v>2</v>
      </c>
      <c r="B19" s="142"/>
      <c r="C19" s="559" t="s">
        <v>352</v>
      </c>
    </row>
    <row r="20" spans="1:3" ht="32.25" customHeight="1">
      <c r="A20" s="560">
        <v>3</v>
      </c>
      <c r="B20" s="833" t="s">
        <v>355</v>
      </c>
      <c r="C20" s="833"/>
    </row>
    <row r="21" spans="1:3" ht="15.75">
      <c r="A21" s="839" t="s">
        <v>177</v>
      </c>
      <c r="B21" s="839"/>
      <c r="C21" s="839"/>
    </row>
    <row r="22" spans="1:3" ht="15.75">
      <c r="A22" s="564">
        <v>1</v>
      </c>
      <c r="B22" s="143"/>
      <c r="C22" s="143" t="s">
        <v>356</v>
      </c>
    </row>
    <row r="23" spans="1:3" ht="15.75">
      <c r="A23" s="564">
        <v>2</v>
      </c>
      <c r="B23" s="143"/>
      <c r="C23" s="143" t="s">
        <v>357</v>
      </c>
    </row>
  </sheetData>
  <sheetProtection/>
  <mergeCells count="15">
    <mergeCell ref="A21:C21"/>
    <mergeCell ref="A10:C10"/>
    <mergeCell ref="A11:C11"/>
    <mergeCell ref="B12:C12"/>
    <mergeCell ref="B13:C13"/>
    <mergeCell ref="B14:C14"/>
    <mergeCell ref="B18:C18"/>
    <mergeCell ref="B20:C20"/>
    <mergeCell ref="A8:B8"/>
    <mergeCell ref="A15:C15"/>
    <mergeCell ref="B16:C16"/>
    <mergeCell ref="A17:C17"/>
    <mergeCell ref="A9:B9"/>
    <mergeCell ref="A1:C1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2014-04-15T03:42:41Z</cp:lastPrinted>
  <dcterms:created xsi:type="dcterms:W3CDTF">2006-09-28T05:33:49Z</dcterms:created>
  <dcterms:modified xsi:type="dcterms:W3CDTF">2016-05-26T12:18:24Z</dcterms:modified>
  <cp:category/>
  <cp:version/>
  <cp:contentType/>
  <cp:contentStatus/>
</cp:coreProperties>
</file>